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2"/>
  </bookViews>
  <sheets>
    <sheet name="смета бюджет" sheetId="1" r:id="rId1"/>
    <sheet name="расчеты субвен" sheetId="2" r:id="rId2"/>
    <sheet name="расчет бюджет" sheetId="3" r:id="rId3"/>
  </sheets>
  <definedNames>
    <definedName name="_xlnm.Print_Area" localSheetId="1">'расчеты субвен'!$A$1:$S$82</definedName>
  </definedNames>
  <calcPr fullCalcOnLoad="1"/>
</workbook>
</file>

<file path=xl/sharedStrings.xml><?xml version="1.0" encoding="utf-8"?>
<sst xmlns="http://schemas.openxmlformats.org/spreadsheetml/2006/main" count="533" uniqueCount="226">
  <si>
    <t>Главный распорядитель бюджетных средств:</t>
  </si>
  <si>
    <t>Наименование бюджета:</t>
  </si>
  <si>
    <t>Единица измерения:</t>
  </si>
  <si>
    <t>коды</t>
  </si>
  <si>
    <t>форма по ОКУД</t>
  </si>
  <si>
    <t>Дата</t>
  </si>
  <si>
    <t>по ОКПО</t>
  </si>
  <si>
    <t>по Перечню (Реестру)</t>
  </si>
  <si>
    <t>по БК</t>
  </si>
  <si>
    <t>по ОКАТО</t>
  </si>
  <si>
    <t>по ОКЕИ</t>
  </si>
  <si>
    <t>по ОКВ</t>
  </si>
  <si>
    <t>Распорядитель бюджетных средств</t>
  </si>
  <si>
    <t>Утверждаю</t>
  </si>
  <si>
    <t>Наименование показателя</t>
  </si>
  <si>
    <t>Код строки</t>
  </si>
  <si>
    <t>Код по бюджетной классификации</t>
  </si>
  <si>
    <t>раздела</t>
  </si>
  <si>
    <t>подраздела</t>
  </si>
  <si>
    <t>целевой статьи</t>
  </si>
  <si>
    <t>вида расходов</t>
  </si>
  <si>
    <t>КОСГУ</t>
  </si>
  <si>
    <t>код аналитического показателя</t>
  </si>
  <si>
    <t>сумма</t>
  </si>
  <si>
    <t>в рублях</t>
  </si>
  <si>
    <t>в валюте</t>
  </si>
  <si>
    <t>03</t>
  </si>
  <si>
    <t>04</t>
  </si>
  <si>
    <t>05</t>
  </si>
  <si>
    <t>Заработная плата</t>
  </si>
  <si>
    <t>Начисления на выплаты по оплате труда</t>
  </si>
  <si>
    <t>07</t>
  </si>
  <si>
    <t>08</t>
  </si>
  <si>
    <t>09</t>
  </si>
  <si>
    <t>12</t>
  </si>
  <si>
    <t>Оплата труда и начисления на выплаты по оплате труда</t>
  </si>
  <si>
    <t>Прочие выплаты</t>
  </si>
  <si>
    <t>Оплата работ, услуг</t>
  </si>
  <si>
    <t>Услуги связи</t>
  </si>
  <si>
    <t>Транспортные услуги</t>
  </si>
  <si>
    <t>Коммунальные услуги</t>
  </si>
  <si>
    <t>электроэнергия</t>
  </si>
  <si>
    <t>Работы, услуги по содержанию имущества</t>
  </si>
  <si>
    <t>Прочие работы, услуги</t>
  </si>
  <si>
    <t>Поступления нефинансовых активов</t>
  </si>
  <si>
    <t>Увеличение стоимости основных средств</t>
  </si>
  <si>
    <t>Увеличение стоимости материальных запасов</t>
  </si>
  <si>
    <t>01</t>
  </si>
  <si>
    <t>003</t>
  </si>
  <si>
    <t>02</t>
  </si>
  <si>
    <t>06</t>
  </si>
  <si>
    <t>Всего</t>
  </si>
  <si>
    <t>13</t>
  </si>
  <si>
    <t>20</t>
  </si>
  <si>
    <t>22</t>
  </si>
  <si>
    <t>руб.</t>
  </si>
  <si>
    <t>А. А. Сердюкова</t>
  </si>
  <si>
    <t>тел. 8-84453-7-12-97</t>
  </si>
  <si>
    <t>10</t>
  </si>
  <si>
    <t>11</t>
  </si>
  <si>
    <t>14</t>
  </si>
  <si>
    <t>15</t>
  </si>
  <si>
    <t>16</t>
  </si>
  <si>
    <t>17</t>
  </si>
  <si>
    <t>18</t>
  </si>
  <si>
    <t>19</t>
  </si>
  <si>
    <t>21</t>
  </si>
  <si>
    <t>Получатель бюджетных средств:</t>
  </si>
  <si>
    <t>налог на имущество</t>
  </si>
  <si>
    <t xml:space="preserve"> Питание детей из малообеспеченных семей и детей,находящихся на учете фтизиатра</t>
  </si>
  <si>
    <t>мероприятия по организации оздоровительной компании детей и подростков</t>
  </si>
  <si>
    <t>от                                  20__г.</t>
  </si>
  <si>
    <t>РАСЧЕТНЫЕ ПОКАЗАТЕЛИ</t>
  </si>
  <si>
    <t>1. Расчет расходов по подстатье 211 "Заработная плата"</t>
  </si>
  <si>
    <t>№ п/п</t>
  </si>
  <si>
    <t>Наименование расчетного показателя</t>
  </si>
  <si>
    <t>код строки</t>
  </si>
  <si>
    <t>Сумма расходов (рублей)</t>
  </si>
  <si>
    <t>ИТОГО</t>
  </si>
  <si>
    <t>2. Расчет расходов по подстатье 212 "Прочие выплаты"</t>
  </si>
  <si>
    <t>количество сотрудников, получающих пособие</t>
  </si>
  <si>
    <t>количество месяцев</t>
  </si>
  <si>
    <t>стоимость</t>
  </si>
  <si>
    <t>Сумма расходов (гр. 4*гр.5*гр.6) (рублей)</t>
  </si>
  <si>
    <t>суточные</t>
  </si>
  <si>
    <t>3. Расчет расходов по подстатье 213 "Начисления на выплаты по оплате труда</t>
  </si>
  <si>
    <t>Начисления на выплаты по оплате труда  (30,2%)</t>
  </si>
  <si>
    <t>4. Расчет расходов по подстатье 221 "Услуги связи"</t>
  </si>
  <si>
    <t>Таблица 1</t>
  </si>
  <si>
    <t>выплаты в месяц</t>
  </si>
  <si>
    <t>Сумма расходов (гр.4*гр.5) (рублей)</t>
  </si>
  <si>
    <t>4. Расчет расходов по подстатье 310 "Увеличение стоимости основных средств"</t>
  </si>
  <si>
    <t xml:space="preserve"> Расчет расходов по статье 340 "увеличение стоимости материальных запасов"</t>
  </si>
  <si>
    <t>количество человек</t>
  </si>
  <si>
    <t>кол-во дней</t>
  </si>
  <si>
    <t>цена (рублей)</t>
  </si>
  <si>
    <t>Сумма расходов (гр,6*гр.5*гр.4) (рублей)</t>
  </si>
  <si>
    <t>Итого</t>
  </si>
  <si>
    <t>колво дней</t>
  </si>
  <si>
    <t>А.А.Сердюкова</t>
  </si>
  <si>
    <t>М.С.Цатурова</t>
  </si>
  <si>
    <r>
      <t xml:space="preserve">Сумма расходов (рублей) </t>
    </r>
    <r>
      <rPr>
        <b/>
        <sz val="10"/>
        <rFont val="Arial Cyr"/>
        <family val="0"/>
      </rPr>
      <t>УТВЕРЖДЕНО</t>
    </r>
  </si>
  <si>
    <t>количество поездок</t>
  </si>
  <si>
    <t>количество (чел.)</t>
  </si>
  <si>
    <t>стоимость проезда</t>
  </si>
  <si>
    <t>Сумма расходов (гр.4*гр.5*гр.6) (рублей)</t>
  </si>
  <si>
    <t>стоимость за единицу потребления</t>
  </si>
  <si>
    <t>количество</t>
  </si>
  <si>
    <t>таблица 1</t>
  </si>
  <si>
    <t>налог на землю</t>
  </si>
  <si>
    <t>таблица 2</t>
  </si>
  <si>
    <t>налог за негативное воздействие на окружающую среду</t>
  </si>
  <si>
    <t>"__" _________ 20__ г.</t>
  </si>
  <si>
    <t>к бюджетной смете расходов на 2014 год</t>
  </si>
  <si>
    <t>5107036</t>
  </si>
  <si>
    <t>110</t>
  </si>
  <si>
    <t>111</t>
  </si>
  <si>
    <t>112</t>
  </si>
  <si>
    <t>240</t>
  </si>
  <si>
    <t>242</t>
  </si>
  <si>
    <t>244</t>
  </si>
  <si>
    <t>поступления нефинансовых активов</t>
  </si>
  <si>
    <t>5107037</t>
  </si>
  <si>
    <t>5107039</t>
  </si>
  <si>
    <t>Целевая программа " Обеспечение пожарной безопасности образовательных учреждений"</t>
  </si>
  <si>
    <t>0102301</t>
  </si>
  <si>
    <t>5100015</t>
  </si>
  <si>
    <t>5102039</t>
  </si>
  <si>
    <t>БЮДЖЕТНАЯ СМЕТА НА 2014 ГОД</t>
  </si>
  <si>
    <t>40</t>
  </si>
  <si>
    <t xml:space="preserve">Глава Руднянского муниципального </t>
  </si>
  <si>
    <t>района</t>
  </si>
  <si>
    <t>_______________ М.Н.Битюцкий</t>
  </si>
  <si>
    <t>"__" _________ 2014 г.</t>
  </si>
  <si>
    <t>Администрация Руднянского муниципального района</t>
  </si>
  <si>
    <t>предоставление доступа к сети местной телефонной связи, предоставление в пользование абонентской линии, а также предоставление местных телефонных соединений</t>
  </si>
  <si>
    <t>предоставление транспортных услуг</t>
  </si>
  <si>
    <t>техническое обслуживание систем передачи извещений о пожаре (СПИ), объектовое оборудование (программа)</t>
  </si>
  <si>
    <t>техническое обслуживание охранно-пожарной сигнализации (программа)</t>
  </si>
  <si>
    <t>услуги по медицинскому осмотру</t>
  </si>
  <si>
    <t>Директор -главный бухгалтер МКУ МЦБ</t>
  </si>
  <si>
    <t>Экономист МКУ МЦБ</t>
  </si>
  <si>
    <t>Уплата налогов и сборов</t>
  </si>
  <si>
    <t>уплата налога на имущество и земельного налога</t>
  </si>
  <si>
    <t>уплата прочих налогов</t>
  </si>
  <si>
    <t>5108001</t>
  </si>
  <si>
    <t>851</t>
  </si>
  <si>
    <t>852</t>
  </si>
  <si>
    <t>23</t>
  </si>
  <si>
    <t>24</t>
  </si>
  <si>
    <t>Глава Руднянского муниципального района</t>
  </si>
  <si>
    <t>Директор-главный бухгалтер МКУ МЦБ</t>
  </si>
  <si>
    <t>Исполнитель: экономист МКУ МЦБ</t>
  </si>
  <si>
    <t>услуги по подключению к сети передачи данных и предоставление доступа в глобальную сеть Интернет</t>
  </si>
  <si>
    <t>Глава Руднянского муниципального</t>
  </si>
  <si>
    <t>поставка канцелярских товаров</t>
  </si>
  <si>
    <t>поставка аптечек медицинских</t>
  </si>
  <si>
    <t>М.Н.Битюцкий</t>
  </si>
  <si>
    <t>Итого по смете</t>
  </si>
  <si>
    <t>Обеспечение деятельности казенных учреждений общего образования</t>
  </si>
  <si>
    <t>Субвенция из областного бюджета на  осуществление образовательного процесса муниципальными образовательными учреждениями</t>
  </si>
  <si>
    <t>25</t>
  </si>
  <si>
    <t>26</t>
  </si>
  <si>
    <t>27</t>
  </si>
  <si>
    <t>28</t>
  </si>
  <si>
    <t>29</t>
  </si>
  <si>
    <t>30</t>
  </si>
  <si>
    <t>мероприятия по организации оздоровительной компании детей и подростков за счет средств местного бюджета</t>
  </si>
  <si>
    <t>мероприятия по организации оздоровительной компании детей и подростков за счет средств областного бюджета</t>
  </si>
  <si>
    <t>Погашение кредиторской задолженности</t>
  </si>
  <si>
    <t>5108008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</si>
  <si>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</si>
  <si>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</si>
  <si>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</si>
  <si>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</si>
  <si>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</si>
  <si>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</si>
  <si>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</si>
  <si>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</si>
  <si>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</si>
  <si>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</si>
  <si>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</si>
  <si>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43</t>
  </si>
  <si>
    <t>44</t>
  </si>
  <si>
    <t>питание детей из малообеспеченных семей и детей находящихся на учете у фтизиатра</t>
  </si>
  <si>
    <t xml:space="preserve">Итого по смете </t>
  </si>
  <si>
    <t>28,30</t>
  </si>
  <si>
    <t>продукты питания за счет родительской платы</t>
  </si>
  <si>
    <t>1. Расчет расходов по подстатье 221 "Услуги связи"</t>
  </si>
  <si>
    <t>2. Расчет расходов по подстатье 222 "Транспортные услуги"</t>
  </si>
  <si>
    <t>3. Расчет расходов по подстатье 223 "Коммунальные услуги"</t>
  </si>
  <si>
    <t>4. Расчет расходов по подстатье 225 "услуги по содержанию имущества"</t>
  </si>
  <si>
    <t>5. Расчет расходов по подстатье 226 "услуги по содержанию имущества"</t>
  </si>
  <si>
    <t>6. Расчет расходов по подстатье 290 "Прочие расходы"</t>
  </si>
  <si>
    <t>8. Расчет расходов по статье 340 "увеличение стоимости материальных запасов"</t>
  </si>
  <si>
    <t>кредиторская задолженность</t>
  </si>
  <si>
    <t>МКОУ Ильменская СОШ</t>
  </si>
  <si>
    <t>газ</t>
  </si>
  <si>
    <t>001</t>
  </si>
  <si>
    <t>поставка мебели</t>
  </si>
  <si>
    <t>поставка учебников</t>
  </si>
  <si>
    <t>4. Расчет расходов по подстатье 225 "Работы по содержанию имущества"</t>
  </si>
  <si>
    <t>4. Расчет расходов по подстатье 226 "Прочие работы, услуги"</t>
  </si>
  <si>
    <t>заправка и ремонт картриджей</t>
  </si>
  <si>
    <t>програмное обеспечение</t>
  </si>
  <si>
    <t>МКОУ Ильменская  СОШ</t>
  </si>
  <si>
    <t>Директор МКОУ Ильменская СОШ</t>
  </si>
  <si>
    <t>Е.В.Чекунова</t>
  </si>
  <si>
    <t>поставка газа</t>
  </si>
  <si>
    <t>купля-продажа и передача электрической энергии</t>
  </si>
  <si>
    <t>ремонт опс</t>
  </si>
  <si>
    <t>техническое обслуживание котельных</t>
  </si>
  <si>
    <t>подрядные работы для муниципальных нужд</t>
  </si>
  <si>
    <t>дератизация помещений</t>
  </si>
  <si>
    <t>огнезащитная обработка (программа)</t>
  </si>
  <si>
    <t>производство электроизмерительных работ (программа)</t>
  </si>
  <si>
    <t>гигиеническое воспитание сотрудников</t>
  </si>
  <si>
    <t>специальная оценка условий труда</t>
  </si>
  <si>
    <t>услуги оценки</t>
  </si>
  <si>
    <t>обучение сотрудников</t>
  </si>
  <si>
    <t>лабараторные исследования</t>
  </si>
  <si>
    <t>страхование в рамках т/о котельных</t>
  </si>
  <si>
    <t>поставка хозяйственных товаров</t>
  </si>
  <si>
    <t>вода бутилированная</t>
  </si>
  <si>
    <t>канцтовары</t>
  </si>
  <si>
    <t>комплектующие к компьютерому оборудованию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</si>
</sst>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.0"/>
    <numFmt numFmtId="166" formatCode="00"/>
    <numFmt numFmtId="167" formatCode="0.000"/>
    <numFmt numFmtId="168" formatCode="0.0%"/>
  </numFmts>
  <fonts count="12">
    <font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i/>
      <sz val="8"/>
      <name val="Arial Cyr"/>
      <family val="0"/>
    </font>
    <font>
      <b/>
      <sz val="10"/>
      <name val="Times New Roman"/>
      <family val="1"/>
    </font>
    <font>
      <sz val="10"/>
      <color indexed="9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4" fillId="0" borderId="1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49" fontId="9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4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10" fillId="0" borderId="0" xfId="0" applyFont="1" applyBorder="1" applyAlignment="1">
      <alignment horizontal="center"/>
    </xf>
    <xf numFmtId="0" fontId="0" fillId="0" borderId="4" xfId="0" applyBorder="1" applyAlignment="1">
      <alignment wrapText="1"/>
    </xf>
    <xf numFmtId="1" fontId="7" fillId="0" borderId="1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/>
    </xf>
    <xf numFmtId="49" fontId="9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9" fillId="0" borderId="0" xfId="0" applyFont="1" applyBorder="1" applyAlignment="1">
      <alignment horizontal="left" wrapText="1"/>
    </xf>
    <xf numFmtId="1" fontId="0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1" fontId="9" fillId="0" borderId="1" xfId="0" applyNumberFormat="1" applyFont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43" fontId="4" fillId="0" borderId="1" xfId="18" applyFont="1" applyFill="1" applyBorder="1" applyAlignment="1">
      <alignment horizontal="left" wrapText="1"/>
    </xf>
    <xf numFmtId="0" fontId="0" fillId="0" borderId="1" xfId="0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 wrapText="1"/>
    </xf>
    <xf numFmtId="1" fontId="0" fillId="0" borderId="1" xfId="0" applyNumberFormat="1" applyFill="1" applyBorder="1" applyAlignment="1">
      <alignment horizontal="center" wrapText="1"/>
    </xf>
    <xf numFmtId="4" fontId="9" fillId="0" borderId="0" xfId="0" applyNumberFormat="1" applyFont="1" applyBorder="1" applyAlignment="1">
      <alignment horizontal="left" wrapText="1"/>
    </xf>
    <xf numFmtId="0" fontId="0" fillId="0" borderId="0" xfId="0" applyFill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9" fillId="0" borderId="1" xfId="0" applyFont="1" applyFill="1" applyBorder="1" applyAlignment="1">
      <alignment horizontal="left"/>
    </xf>
    <xf numFmtId="49" fontId="9" fillId="0" borderId="1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49" fontId="0" fillId="0" borderId="1" xfId="0" applyNumberFormat="1" applyBorder="1" applyAlignment="1">
      <alignment horizontal="center" wrapText="1"/>
    </xf>
    <xf numFmtId="1" fontId="0" fillId="0" borderId="1" xfId="0" applyNumberFormat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9" fillId="2" borderId="0" xfId="0" applyFont="1" applyFill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1" fillId="0" borderId="2" xfId="0" applyFont="1" applyFill="1" applyBorder="1" applyAlignment="1">
      <alignment horizontal="left" wrapText="1"/>
    </xf>
    <xf numFmtId="0" fontId="11" fillId="0" borderId="3" xfId="0" applyFont="1" applyFill="1" applyBorder="1" applyAlignment="1">
      <alignment horizontal="left" wrapText="1"/>
    </xf>
    <xf numFmtId="0" fontId="11" fillId="0" borderId="4" xfId="0" applyFont="1" applyFill="1" applyBorder="1" applyAlignment="1">
      <alignment horizontal="left" wrapText="1"/>
    </xf>
    <xf numFmtId="49" fontId="0" fillId="0" borderId="2" xfId="0" applyNumberFormat="1" applyBorder="1" applyAlignment="1">
      <alignment horizontal="center" wrapText="1"/>
    </xf>
    <xf numFmtId="49" fontId="0" fillId="0" borderId="4" xfId="0" applyNumberForma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9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9" fillId="2" borderId="0" xfId="0" applyFont="1" applyFill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4" fontId="9" fillId="0" borderId="0" xfId="0" applyNumberFormat="1" applyFont="1" applyAlignment="1">
      <alignment horizontal="center"/>
    </xf>
    <xf numFmtId="49" fontId="0" fillId="0" borderId="3" xfId="0" applyNumberFormat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8" fillId="0" borderId="2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 wrapText="1"/>
    </xf>
    <xf numFmtId="49" fontId="0" fillId="0" borderId="1" xfId="0" applyNumberFormat="1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1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right" wrapText="1"/>
    </xf>
    <xf numFmtId="49" fontId="4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49" fontId="4" fillId="0" borderId="1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/>
    </xf>
    <xf numFmtId="0" fontId="0" fillId="0" borderId="0" xfId="0" applyFill="1" applyAlignment="1">
      <alignment wrapText="1"/>
    </xf>
    <xf numFmtId="0" fontId="4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4" fillId="0" borderId="6" xfId="0" applyFont="1" applyFill="1" applyBorder="1" applyAlignment="1">
      <alignment/>
    </xf>
    <xf numFmtId="3" fontId="6" fillId="0" borderId="6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workbookViewId="0" topLeftCell="A51">
      <selection activeCell="F83" sqref="F83"/>
    </sheetView>
  </sheetViews>
  <sheetFormatPr defaultColWidth="9.00390625" defaultRowHeight="12.75"/>
  <cols>
    <col min="1" max="1" width="57.00390625" style="0" customWidth="1"/>
    <col min="2" max="2" width="6.125" style="0" customWidth="1"/>
    <col min="3" max="4" width="5.625" style="0" customWidth="1"/>
    <col min="5" max="5" width="9.375" style="0" customWidth="1"/>
    <col min="6" max="6" width="7.125" style="0" customWidth="1"/>
    <col min="7" max="7" width="6.875" style="0" customWidth="1"/>
    <col min="9" max="9" width="12.25390625" style="0" customWidth="1"/>
    <col min="10" max="10" width="7.375" style="0" customWidth="1"/>
  </cols>
  <sheetData>
    <row r="1" spans="1:10" ht="12.75">
      <c r="A1" s="1"/>
      <c r="B1" s="1"/>
      <c r="C1" s="1"/>
      <c r="D1" s="1"/>
      <c r="E1" s="7"/>
      <c r="F1" s="5"/>
      <c r="G1" s="7" t="s">
        <v>13</v>
      </c>
      <c r="H1" s="7"/>
      <c r="I1" s="7"/>
      <c r="J1" s="7"/>
    </row>
    <row r="2" spans="1:10" ht="12.75">
      <c r="A2" s="1"/>
      <c r="B2" s="1"/>
      <c r="C2" s="1"/>
      <c r="D2" s="1"/>
      <c r="E2" s="7" t="s">
        <v>130</v>
      </c>
      <c r="F2" s="5"/>
      <c r="G2" s="7"/>
      <c r="H2" s="7"/>
      <c r="I2" s="7"/>
      <c r="J2" s="7"/>
    </row>
    <row r="3" spans="1:10" ht="12.75">
      <c r="A3" s="1"/>
      <c r="B3" s="1"/>
      <c r="C3" s="1"/>
      <c r="D3" s="1"/>
      <c r="E3" s="7" t="s">
        <v>131</v>
      </c>
      <c r="F3" s="5"/>
      <c r="G3" s="7"/>
      <c r="H3" s="7"/>
      <c r="I3" s="7"/>
      <c r="J3" s="7"/>
    </row>
    <row r="4" spans="1:10" ht="12.75">
      <c r="A4" s="1"/>
      <c r="B4" s="1"/>
      <c r="C4" s="1"/>
      <c r="D4" s="1"/>
      <c r="E4" s="7" t="s">
        <v>132</v>
      </c>
      <c r="F4" s="5"/>
      <c r="G4" s="7"/>
      <c r="H4" s="7"/>
      <c r="I4" s="7"/>
      <c r="J4" s="7"/>
    </row>
    <row r="5" spans="1:10" ht="12.75">
      <c r="A5" s="1"/>
      <c r="B5" s="1"/>
      <c r="C5" s="1"/>
      <c r="D5" s="1"/>
      <c r="E5" s="7" t="s">
        <v>133</v>
      </c>
      <c r="F5" s="5"/>
      <c r="G5" s="7"/>
      <c r="H5" s="7"/>
      <c r="I5" s="7"/>
      <c r="J5" s="7"/>
    </row>
    <row r="6" spans="1:10" ht="9" customHeight="1">
      <c r="A6" s="1"/>
      <c r="B6" s="1"/>
      <c r="C6" s="1"/>
      <c r="D6" s="1"/>
      <c r="E6" s="1"/>
      <c r="F6" s="1"/>
      <c r="G6" s="1"/>
      <c r="H6" s="1"/>
      <c r="I6" s="1"/>
      <c r="J6" s="1" t="s">
        <v>3</v>
      </c>
    </row>
    <row r="7" spans="1:10" ht="12.75">
      <c r="A7" s="1"/>
      <c r="B7" s="1"/>
      <c r="C7" s="1"/>
      <c r="D7" s="1"/>
      <c r="E7" s="1"/>
      <c r="F7" s="1"/>
      <c r="G7" s="1"/>
      <c r="H7" s="86" t="s">
        <v>4</v>
      </c>
      <c r="I7" s="87"/>
      <c r="J7" s="88">
        <v>501012</v>
      </c>
    </row>
    <row r="8" spans="1:10" ht="6" customHeight="1">
      <c r="A8" s="1"/>
      <c r="B8" s="1"/>
      <c r="C8" s="1"/>
      <c r="D8" s="1"/>
      <c r="E8" s="1"/>
      <c r="F8" s="1"/>
      <c r="G8" s="1"/>
      <c r="H8" s="86"/>
      <c r="I8" s="87"/>
      <c r="J8" s="88"/>
    </row>
    <row r="9" spans="1:10" ht="3.75" customHeight="1">
      <c r="A9" s="1"/>
      <c r="B9" s="1"/>
      <c r="C9" s="1"/>
      <c r="D9" s="1"/>
      <c r="E9" s="1"/>
      <c r="F9" s="1"/>
      <c r="G9" s="1"/>
      <c r="H9" s="86" t="s">
        <v>5</v>
      </c>
      <c r="I9" s="87"/>
      <c r="J9" s="88"/>
    </row>
    <row r="10" spans="1:10" ht="12.75">
      <c r="A10" s="1"/>
      <c r="B10" s="8" t="s">
        <v>128</v>
      </c>
      <c r="C10" s="8"/>
      <c r="D10" s="8"/>
      <c r="E10" s="8"/>
      <c r="F10" s="8"/>
      <c r="G10" s="8"/>
      <c r="H10" s="86"/>
      <c r="I10" s="87"/>
      <c r="J10" s="88"/>
    </row>
    <row r="11" spans="1:10" ht="12.75">
      <c r="A11" s="1"/>
      <c r="B11" s="89" t="s">
        <v>71</v>
      </c>
      <c r="C11" s="89"/>
      <c r="D11" s="89"/>
      <c r="E11" s="89"/>
      <c r="F11" s="1"/>
      <c r="G11" s="1"/>
      <c r="H11" s="86" t="s">
        <v>6</v>
      </c>
      <c r="I11" s="87"/>
      <c r="J11" s="88"/>
    </row>
    <row r="12" spans="1:10" ht="3.75" customHeight="1">
      <c r="A12" s="1"/>
      <c r="B12" s="1"/>
      <c r="C12" s="1"/>
      <c r="D12" s="1"/>
      <c r="E12" s="1"/>
      <c r="F12" s="1"/>
      <c r="G12" s="1"/>
      <c r="H12" s="86"/>
      <c r="I12" s="87"/>
      <c r="J12" s="88"/>
    </row>
    <row r="13" spans="1:10" ht="12.75" customHeight="1">
      <c r="A13" s="1" t="s">
        <v>67</v>
      </c>
      <c r="B13" s="90" t="s">
        <v>196</v>
      </c>
      <c r="C13" s="90"/>
      <c r="D13" s="90"/>
      <c r="E13" s="90"/>
      <c r="F13" s="90"/>
      <c r="G13" s="90"/>
      <c r="H13" s="86" t="s">
        <v>7</v>
      </c>
      <c r="I13" s="87"/>
      <c r="J13" s="88"/>
    </row>
    <row r="14" spans="1:10" ht="2.25" customHeight="1">
      <c r="A14" s="1"/>
      <c r="B14" s="9"/>
      <c r="C14" s="9"/>
      <c r="D14" s="9"/>
      <c r="E14" s="9"/>
      <c r="F14" s="9"/>
      <c r="G14" s="9"/>
      <c r="H14" s="86"/>
      <c r="I14" s="87"/>
      <c r="J14" s="88"/>
    </row>
    <row r="15" spans="1:10" ht="12" customHeight="1">
      <c r="A15" s="1" t="s">
        <v>12</v>
      </c>
      <c r="B15" s="90" t="s">
        <v>134</v>
      </c>
      <c r="C15" s="90"/>
      <c r="D15" s="90"/>
      <c r="E15" s="90"/>
      <c r="F15" s="90"/>
      <c r="G15" s="90"/>
      <c r="H15" s="86" t="s">
        <v>7</v>
      </c>
      <c r="I15" s="87"/>
      <c r="J15" s="88"/>
    </row>
    <row r="16" spans="1:10" ht="3" customHeight="1">
      <c r="A16" s="1"/>
      <c r="B16" s="9"/>
      <c r="C16" s="9"/>
      <c r="D16" s="9"/>
      <c r="E16" s="9"/>
      <c r="F16" s="9"/>
      <c r="G16" s="9"/>
      <c r="H16" s="86"/>
      <c r="I16" s="87"/>
      <c r="J16" s="88"/>
    </row>
    <row r="17" spans="1:10" ht="12.75" customHeight="1">
      <c r="A17" s="1" t="s">
        <v>0</v>
      </c>
      <c r="B17" s="90" t="s">
        <v>134</v>
      </c>
      <c r="C17" s="90"/>
      <c r="D17" s="90"/>
      <c r="E17" s="90"/>
      <c r="F17" s="90"/>
      <c r="G17" s="90"/>
      <c r="H17" s="86" t="s">
        <v>8</v>
      </c>
      <c r="I17" s="87"/>
      <c r="J17" s="88"/>
    </row>
    <row r="18" spans="1:10" ht="3" customHeight="1">
      <c r="A18" s="1"/>
      <c r="B18" s="9"/>
      <c r="C18" s="9"/>
      <c r="D18" s="9"/>
      <c r="E18" s="9"/>
      <c r="F18" s="9"/>
      <c r="G18" s="9"/>
      <c r="H18" s="86"/>
      <c r="I18" s="87"/>
      <c r="J18" s="88"/>
    </row>
    <row r="19" spans="1:10" ht="12.75">
      <c r="A19" s="1" t="s">
        <v>1</v>
      </c>
      <c r="B19" s="9"/>
      <c r="C19" s="9"/>
      <c r="D19" s="9"/>
      <c r="E19" s="9"/>
      <c r="F19" s="9"/>
      <c r="G19" s="9"/>
      <c r="H19" s="86" t="s">
        <v>9</v>
      </c>
      <c r="I19" s="87"/>
      <c r="J19" s="88"/>
    </row>
    <row r="20" spans="1:10" ht="4.5" customHeight="1">
      <c r="A20" s="1"/>
      <c r="B20" s="9"/>
      <c r="C20" s="9"/>
      <c r="D20" s="9"/>
      <c r="E20" s="9"/>
      <c r="F20" s="9"/>
      <c r="G20" s="9"/>
      <c r="H20" s="86"/>
      <c r="I20" s="87"/>
      <c r="J20" s="88"/>
    </row>
    <row r="21" spans="1:10" ht="12.75">
      <c r="A21" s="1" t="s">
        <v>2</v>
      </c>
      <c r="B21" s="91" t="s">
        <v>55</v>
      </c>
      <c r="C21" s="91"/>
      <c r="D21" s="91"/>
      <c r="E21" s="91"/>
      <c r="F21" s="91"/>
      <c r="G21" s="91"/>
      <c r="H21" s="86" t="s">
        <v>10</v>
      </c>
      <c r="I21" s="87"/>
      <c r="J21" s="88">
        <v>383</v>
      </c>
    </row>
    <row r="22" spans="1:10" ht="3.75" customHeight="1">
      <c r="A22" s="1"/>
      <c r="B22" s="1"/>
      <c r="C22" s="1"/>
      <c r="D22" s="1"/>
      <c r="E22" s="1"/>
      <c r="F22" s="1"/>
      <c r="G22" s="1"/>
      <c r="H22" s="86"/>
      <c r="I22" s="87"/>
      <c r="J22" s="88"/>
    </row>
    <row r="23" spans="1:10" ht="12.75">
      <c r="A23" s="1"/>
      <c r="B23" s="1"/>
      <c r="C23" s="3"/>
      <c r="D23" s="1"/>
      <c r="E23" s="1"/>
      <c r="F23" s="1"/>
      <c r="G23" s="1"/>
      <c r="H23" s="86" t="s">
        <v>11</v>
      </c>
      <c r="I23" s="87"/>
      <c r="J23" s="88"/>
    </row>
    <row r="24" spans="1:10" ht="12.75">
      <c r="A24" s="1"/>
      <c r="B24" s="1"/>
      <c r="C24" s="1"/>
      <c r="D24" s="1"/>
      <c r="E24" s="1"/>
      <c r="F24" s="1"/>
      <c r="G24" s="1"/>
      <c r="H24" s="86"/>
      <c r="I24" s="87"/>
      <c r="J24" s="88"/>
    </row>
    <row r="25" spans="1:10" ht="3.75" customHeight="1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2.75" customHeight="1">
      <c r="A26" s="93" t="s">
        <v>14</v>
      </c>
      <c r="B26" s="93" t="s">
        <v>15</v>
      </c>
      <c r="C26" s="94" t="s">
        <v>16</v>
      </c>
      <c r="D26" s="95"/>
      <c r="E26" s="95"/>
      <c r="F26" s="95"/>
      <c r="G26" s="95"/>
      <c r="H26" s="79"/>
      <c r="I26" s="93" t="s">
        <v>23</v>
      </c>
      <c r="J26" s="93"/>
    </row>
    <row r="27" spans="1:10" ht="46.5" customHeight="1">
      <c r="A27" s="93"/>
      <c r="B27" s="93"/>
      <c r="C27" s="52" t="s">
        <v>17</v>
      </c>
      <c r="D27" s="52" t="s">
        <v>18</v>
      </c>
      <c r="E27" s="52" t="s">
        <v>19</v>
      </c>
      <c r="F27" s="52" t="s">
        <v>20</v>
      </c>
      <c r="G27" s="52" t="s">
        <v>21</v>
      </c>
      <c r="H27" s="52" t="s">
        <v>22</v>
      </c>
      <c r="I27" s="52" t="s">
        <v>24</v>
      </c>
      <c r="J27" s="52" t="s">
        <v>25</v>
      </c>
    </row>
    <row r="28" spans="1:10" ht="12.75">
      <c r="A28" s="53">
        <v>1</v>
      </c>
      <c r="B28" s="53">
        <v>2</v>
      </c>
      <c r="C28" s="53">
        <v>3</v>
      </c>
      <c r="D28" s="53">
        <v>4</v>
      </c>
      <c r="E28" s="53">
        <v>5</v>
      </c>
      <c r="F28" s="53">
        <v>6</v>
      </c>
      <c r="G28" s="53">
        <v>7</v>
      </c>
      <c r="H28" s="53">
        <v>8</v>
      </c>
      <c r="I28" s="53">
        <v>9</v>
      </c>
      <c r="J28" s="53">
        <v>10</v>
      </c>
    </row>
    <row r="29" spans="1:10" ht="27" customHeight="1">
      <c r="A29" s="52" t="s">
        <v>124</v>
      </c>
      <c r="B29" s="54" t="s">
        <v>47</v>
      </c>
      <c r="C29" s="54" t="s">
        <v>31</v>
      </c>
      <c r="D29" s="54" t="s">
        <v>49</v>
      </c>
      <c r="E29" s="54" t="s">
        <v>125</v>
      </c>
      <c r="F29" s="53"/>
      <c r="G29" s="53"/>
      <c r="H29" s="53"/>
      <c r="I29" s="55">
        <f>I30</f>
        <v>78329</v>
      </c>
      <c r="J29" s="53"/>
    </row>
    <row r="30" spans="1:11" ht="12.75">
      <c r="A30" s="56" t="s">
        <v>42</v>
      </c>
      <c r="B30" s="54" t="s">
        <v>49</v>
      </c>
      <c r="C30" s="54" t="s">
        <v>31</v>
      </c>
      <c r="D30" s="54" t="s">
        <v>49</v>
      </c>
      <c r="E30" s="54" t="s">
        <v>125</v>
      </c>
      <c r="F30" s="60">
        <v>244</v>
      </c>
      <c r="G30" s="60">
        <v>225</v>
      </c>
      <c r="H30" s="60"/>
      <c r="I30" s="147">
        <v>78329</v>
      </c>
      <c r="J30" s="60"/>
      <c r="K30" s="73"/>
    </row>
    <row r="31" spans="1:11" ht="23.25" customHeight="1">
      <c r="A31" s="6" t="s">
        <v>159</v>
      </c>
      <c r="B31" s="54" t="s">
        <v>26</v>
      </c>
      <c r="C31" s="54" t="s">
        <v>31</v>
      </c>
      <c r="D31" s="54" t="s">
        <v>49</v>
      </c>
      <c r="E31" s="54" t="s">
        <v>126</v>
      </c>
      <c r="F31" s="60"/>
      <c r="G31" s="60"/>
      <c r="H31" s="60"/>
      <c r="I31" s="148">
        <f>I32+I42</f>
        <v>492843</v>
      </c>
      <c r="J31" s="60"/>
      <c r="K31" s="73"/>
    </row>
    <row r="32" spans="1:11" ht="12.75">
      <c r="A32" s="56" t="s">
        <v>37</v>
      </c>
      <c r="B32" s="54" t="s">
        <v>27</v>
      </c>
      <c r="C32" s="54" t="s">
        <v>31</v>
      </c>
      <c r="D32" s="54" t="s">
        <v>49</v>
      </c>
      <c r="E32" s="54" t="s">
        <v>126</v>
      </c>
      <c r="F32" s="149" t="s">
        <v>118</v>
      </c>
      <c r="G32" s="59">
        <v>220</v>
      </c>
      <c r="H32" s="59"/>
      <c r="I32" s="150">
        <f>SUM(I33:I36,I37,I40:I41)</f>
        <v>448823</v>
      </c>
      <c r="J32" s="58"/>
      <c r="K32" s="73"/>
    </row>
    <row r="33" spans="1:11" ht="12.75">
      <c r="A33" s="56" t="s">
        <v>38</v>
      </c>
      <c r="B33" s="54" t="s">
        <v>28</v>
      </c>
      <c r="C33" s="54" t="s">
        <v>31</v>
      </c>
      <c r="D33" s="54" t="s">
        <v>49</v>
      </c>
      <c r="E33" s="54" t="s">
        <v>126</v>
      </c>
      <c r="F33" s="149" t="s">
        <v>119</v>
      </c>
      <c r="G33" s="59">
        <v>221</v>
      </c>
      <c r="H33" s="59"/>
      <c r="I33" s="151">
        <v>2754</v>
      </c>
      <c r="J33" s="58"/>
      <c r="K33" s="73"/>
    </row>
    <row r="34" spans="1:11" ht="12.75">
      <c r="A34" s="58" t="s">
        <v>43</v>
      </c>
      <c r="B34" s="54" t="s">
        <v>50</v>
      </c>
      <c r="C34" s="54" t="s">
        <v>31</v>
      </c>
      <c r="D34" s="54" t="s">
        <v>49</v>
      </c>
      <c r="E34" s="54" t="s">
        <v>126</v>
      </c>
      <c r="F34" s="149" t="s">
        <v>119</v>
      </c>
      <c r="G34" s="59">
        <v>226</v>
      </c>
      <c r="H34" s="59"/>
      <c r="I34" s="151">
        <v>10995</v>
      </c>
      <c r="J34" s="58"/>
      <c r="K34" s="73"/>
    </row>
    <row r="35" spans="1:11" ht="12.75">
      <c r="A35" s="58"/>
      <c r="B35" s="54" t="s">
        <v>31</v>
      </c>
      <c r="C35" s="54" t="s">
        <v>31</v>
      </c>
      <c r="D35" s="54" t="s">
        <v>49</v>
      </c>
      <c r="E35" s="54" t="s">
        <v>126</v>
      </c>
      <c r="F35" s="149" t="s">
        <v>119</v>
      </c>
      <c r="G35" s="59">
        <v>340</v>
      </c>
      <c r="H35" s="59"/>
      <c r="I35" s="151">
        <v>5722</v>
      </c>
      <c r="J35" s="58"/>
      <c r="K35" s="73"/>
    </row>
    <row r="36" spans="1:11" ht="12.75">
      <c r="A36" s="56" t="s">
        <v>39</v>
      </c>
      <c r="B36" s="54" t="s">
        <v>32</v>
      </c>
      <c r="C36" s="54" t="s">
        <v>31</v>
      </c>
      <c r="D36" s="54" t="s">
        <v>49</v>
      </c>
      <c r="E36" s="54" t="s">
        <v>126</v>
      </c>
      <c r="F36" s="149" t="s">
        <v>120</v>
      </c>
      <c r="G36" s="59">
        <v>222</v>
      </c>
      <c r="H36" s="59"/>
      <c r="I36" s="151">
        <v>5852</v>
      </c>
      <c r="J36" s="58"/>
      <c r="K36" s="73"/>
    </row>
    <row r="37" spans="1:11" ht="12.75">
      <c r="A37" s="56" t="s">
        <v>40</v>
      </c>
      <c r="B37" s="54" t="s">
        <v>33</v>
      </c>
      <c r="C37" s="54" t="s">
        <v>31</v>
      </c>
      <c r="D37" s="54" t="s">
        <v>49</v>
      </c>
      <c r="E37" s="54" t="s">
        <v>126</v>
      </c>
      <c r="F37" s="149" t="s">
        <v>120</v>
      </c>
      <c r="G37" s="59">
        <v>223</v>
      </c>
      <c r="H37" s="59"/>
      <c r="I37" s="150">
        <f>SUM(I38:I39)</f>
        <v>203191</v>
      </c>
      <c r="J37" s="58"/>
      <c r="K37" s="73"/>
    </row>
    <row r="38" spans="1:11" ht="12.75">
      <c r="A38" s="56" t="s">
        <v>197</v>
      </c>
      <c r="B38" s="54" t="s">
        <v>58</v>
      </c>
      <c r="C38" s="54" t="s">
        <v>31</v>
      </c>
      <c r="D38" s="54" t="s">
        <v>49</v>
      </c>
      <c r="E38" s="54" t="s">
        <v>126</v>
      </c>
      <c r="F38" s="149" t="s">
        <v>120</v>
      </c>
      <c r="G38" s="59">
        <v>223</v>
      </c>
      <c r="H38" s="152" t="s">
        <v>198</v>
      </c>
      <c r="I38" s="151">
        <v>149447</v>
      </c>
      <c r="J38" s="58"/>
      <c r="K38" s="73"/>
    </row>
    <row r="39" spans="1:11" ht="12.75">
      <c r="A39" s="56" t="s">
        <v>41</v>
      </c>
      <c r="B39" s="54" t="s">
        <v>59</v>
      </c>
      <c r="C39" s="54" t="s">
        <v>31</v>
      </c>
      <c r="D39" s="54" t="s">
        <v>49</v>
      </c>
      <c r="E39" s="54" t="s">
        <v>126</v>
      </c>
      <c r="F39" s="149" t="s">
        <v>120</v>
      </c>
      <c r="G39" s="59">
        <v>223</v>
      </c>
      <c r="H39" s="152" t="s">
        <v>48</v>
      </c>
      <c r="I39" s="151">
        <v>53744</v>
      </c>
      <c r="J39" s="58"/>
      <c r="K39" s="73"/>
    </row>
    <row r="40" spans="1:11" ht="12.75">
      <c r="A40" s="56" t="s">
        <v>42</v>
      </c>
      <c r="B40" s="54" t="s">
        <v>34</v>
      </c>
      <c r="C40" s="54" t="s">
        <v>31</v>
      </c>
      <c r="D40" s="54" t="s">
        <v>49</v>
      </c>
      <c r="E40" s="54" t="s">
        <v>126</v>
      </c>
      <c r="F40" s="149" t="s">
        <v>120</v>
      </c>
      <c r="G40" s="59">
        <v>225</v>
      </c>
      <c r="H40" s="59"/>
      <c r="I40" s="151">
        <v>128702</v>
      </c>
      <c r="J40" s="58"/>
      <c r="K40" s="73"/>
    </row>
    <row r="41" spans="1:11" ht="12.75">
      <c r="A41" s="58" t="s">
        <v>43</v>
      </c>
      <c r="B41" s="54" t="s">
        <v>52</v>
      </c>
      <c r="C41" s="54" t="s">
        <v>31</v>
      </c>
      <c r="D41" s="54" t="s">
        <v>49</v>
      </c>
      <c r="E41" s="54" t="s">
        <v>126</v>
      </c>
      <c r="F41" s="149" t="s">
        <v>120</v>
      </c>
      <c r="G41" s="59">
        <v>226</v>
      </c>
      <c r="H41" s="59"/>
      <c r="I41" s="151">
        <v>91607</v>
      </c>
      <c r="J41" s="58"/>
      <c r="K41" s="73"/>
    </row>
    <row r="42" spans="1:11" ht="15.75" customHeight="1">
      <c r="A42" s="6" t="s">
        <v>44</v>
      </c>
      <c r="B42" s="54" t="s">
        <v>60</v>
      </c>
      <c r="C42" s="54" t="s">
        <v>31</v>
      </c>
      <c r="D42" s="54" t="s">
        <v>49</v>
      </c>
      <c r="E42" s="54" t="s">
        <v>126</v>
      </c>
      <c r="F42" s="149" t="s">
        <v>118</v>
      </c>
      <c r="G42" s="59">
        <v>300</v>
      </c>
      <c r="H42" s="59"/>
      <c r="I42" s="150">
        <f>I43</f>
        <v>44020</v>
      </c>
      <c r="J42" s="58"/>
      <c r="K42" s="73"/>
    </row>
    <row r="43" spans="1:11" ht="13.5" customHeight="1">
      <c r="A43" s="6" t="s">
        <v>46</v>
      </c>
      <c r="B43" s="54" t="s">
        <v>61</v>
      </c>
      <c r="C43" s="54" t="s">
        <v>31</v>
      </c>
      <c r="D43" s="54" t="s">
        <v>49</v>
      </c>
      <c r="E43" s="54" t="s">
        <v>126</v>
      </c>
      <c r="F43" s="149" t="s">
        <v>120</v>
      </c>
      <c r="G43" s="59">
        <v>340</v>
      </c>
      <c r="H43" s="59"/>
      <c r="I43" s="151">
        <v>44020</v>
      </c>
      <c r="J43" s="58"/>
      <c r="K43" s="73"/>
    </row>
    <row r="44" spans="1:11" ht="25.5" customHeight="1">
      <c r="A44" s="6" t="s">
        <v>167</v>
      </c>
      <c r="B44" s="54" t="s">
        <v>62</v>
      </c>
      <c r="C44" s="54" t="s">
        <v>31</v>
      </c>
      <c r="D44" s="54" t="s">
        <v>31</v>
      </c>
      <c r="E44" s="54" t="s">
        <v>127</v>
      </c>
      <c r="F44" s="149"/>
      <c r="G44" s="59"/>
      <c r="H44" s="59"/>
      <c r="I44" s="153">
        <f>I46</f>
        <v>4140</v>
      </c>
      <c r="J44" s="58"/>
      <c r="K44" s="73"/>
    </row>
    <row r="45" spans="1:11" ht="12.75">
      <c r="A45" s="6" t="s">
        <v>44</v>
      </c>
      <c r="B45" s="54" t="s">
        <v>63</v>
      </c>
      <c r="C45" s="54" t="s">
        <v>31</v>
      </c>
      <c r="D45" s="54" t="s">
        <v>31</v>
      </c>
      <c r="E45" s="54" t="s">
        <v>127</v>
      </c>
      <c r="F45" s="149" t="s">
        <v>118</v>
      </c>
      <c r="G45" s="59">
        <v>300</v>
      </c>
      <c r="H45" s="59"/>
      <c r="I45" s="150">
        <f>I46</f>
        <v>4140</v>
      </c>
      <c r="J45" s="58"/>
      <c r="K45" s="73"/>
    </row>
    <row r="46" spans="1:11" ht="13.5" customHeight="1">
      <c r="A46" s="6" t="s">
        <v>46</v>
      </c>
      <c r="B46" s="54" t="s">
        <v>64</v>
      </c>
      <c r="C46" s="54" t="s">
        <v>31</v>
      </c>
      <c r="D46" s="54" t="s">
        <v>31</v>
      </c>
      <c r="E46" s="54" t="s">
        <v>127</v>
      </c>
      <c r="F46" s="149" t="s">
        <v>120</v>
      </c>
      <c r="G46" s="59">
        <v>340</v>
      </c>
      <c r="H46" s="59"/>
      <c r="I46" s="151">
        <v>4140</v>
      </c>
      <c r="J46" s="58"/>
      <c r="K46" s="73"/>
    </row>
    <row r="47" spans="1:11" ht="37.5" customHeight="1">
      <c r="A47" s="68" t="s">
        <v>160</v>
      </c>
      <c r="B47" s="54" t="s">
        <v>65</v>
      </c>
      <c r="C47" s="54" t="s">
        <v>31</v>
      </c>
      <c r="D47" s="54" t="s">
        <v>49</v>
      </c>
      <c r="E47" s="54" t="s">
        <v>114</v>
      </c>
      <c r="F47" s="149"/>
      <c r="G47" s="59"/>
      <c r="H47" s="59"/>
      <c r="I47" s="150">
        <f>I48+I53+I57</f>
        <v>3431744</v>
      </c>
      <c r="J47" s="58"/>
      <c r="K47" s="73"/>
    </row>
    <row r="48" spans="1:12" ht="12.75" customHeight="1">
      <c r="A48" s="52" t="s">
        <v>35</v>
      </c>
      <c r="B48" s="54" t="s">
        <v>53</v>
      </c>
      <c r="C48" s="54" t="s">
        <v>31</v>
      </c>
      <c r="D48" s="54" t="s">
        <v>49</v>
      </c>
      <c r="E48" s="54" t="s">
        <v>114</v>
      </c>
      <c r="F48" s="149" t="s">
        <v>115</v>
      </c>
      <c r="G48" s="60">
        <v>210</v>
      </c>
      <c r="H48" s="60"/>
      <c r="I48" s="148">
        <f>SUM(I49:I52)</f>
        <v>3283115</v>
      </c>
      <c r="J48" s="6"/>
      <c r="K48" s="154"/>
      <c r="L48" s="2"/>
    </row>
    <row r="49" spans="1:12" ht="12.75">
      <c r="A49" s="56" t="s">
        <v>29</v>
      </c>
      <c r="B49" s="54" t="s">
        <v>66</v>
      </c>
      <c r="C49" s="54" t="s">
        <v>31</v>
      </c>
      <c r="D49" s="54" t="s">
        <v>49</v>
      </c>
      <c r="E49" s="54" t="s">
        <v>114</v>
      </c>
      <c r="F49" s="149" t="s">
        <v>116</v>
      </c>
      <c r="G49" s="60">
        <v>211</v>
      </c>
      <c r="H49" s="60"/>
      <c r="I49" s="147">
        <v>2469527</v>
      </c>
      <c r="J49" s="6"/>
      <c r="K49" s="154"/>
      <c r="L49" s="2"/>
    </row>
    <row r="50" spans="1:12" ht="12.75">
      <c r="A50" s="56" t="s">
        <v>36</v>
      </c>
      <c r="B50" s="54" t="s">
        <v>54</v>
      </c>
      <c r="C50" s="54" t="s">
        <v>31</v>
      </c>
      <c r="D50" s="54" t="s">
        <v>49</v>
      </c>
      <c r="E50" s="54" t="s">
        <v>114</v>
      </c>
      <c r="F50" s="149" t="s">
        <v>116</v>
      </c>
      <c r="G50" s="60">
        <v>213</v>
      </c>
      <c r="H50" s="60"/>
      <c r="I50" s="147">
        <v>82587</v>
      </c>
      <c r="J50" s="6"/>
      <c r="K50" s="154"/>
      <c r="L50" s="2"/>
    </row>
    <row r="51" spans="1:11" ht="12.75">
      <c r="A51" s="56" t="s">
        <v>30</v>
      </c>
      <c r="B51" s="54" t="s">
        <v>148</v>
      </c>
      <c r="C51" s="54" t="s">
        <v>31</v>
      </c>
      <c r="D51" s="54" t="s">
        <v>49</v>
      </c>
      <c r="E51" s="54" t="s">
        <v>114</v>
      </c>
      <c r="F51" s="149" t="s">
        <v>117</v>
      </c>
      <c r="G51" s="60">
        <v>212</v>
      </c>
      <c r="H51" s="59"/>
      <c r="I51" s="155">
        <v>300</v>
      </c>
      <c r="J51" s="58"/>
      <c r="K51" s="73"/>
    </row>
    <row r="52" spans="1:11" ht="12.75">
      <c r="A52" s="56" t="s">
        <v>30</v>
      </c>
      <c r="B52" s="54" t="s">
        <v>149</v>
      </c>
      <c r="C52" s="54" t="s">
        <v>31</v>
      </c>
      <c r="D52" s="54" t="s">
        <v>49</v>
      </c>
      <c r="E52" s="54" t="s">
        <v>114</v>
      </c>
      <c r="F52" s="149" t="s">
        <v>117</v>
      </c>
      <c r="G52" s="59">
        <v>213</v>
      </c>
      <c r="H52" s="59"/>
      <c r="I52" s="155">
        <v>730701</v>
      </c>
      <c r="J52" s="58"/>
      <c r="K52" s="73"/>
    </row>
    <row r="53" spans="1:11" ht="12.75">
      <c r="A53" s="56" t="s">
        <v>37</v>
      </c>
      <c r="B53" s="54" t="s">
        <v>161</v>
      </c>
      <c r="C53" s="54" t="s">
        <v>31</v>
      </c>
      <c r="D53" s="54" t="s">
        <v>49</v>
      </c>
      <c r="E53" s="54" t="s">
        <v>114</v>
      </c>
      <c r="F53" s="149" t="s">
        <v>118</v>
      </c>
      <c r="G53" s="59">
        <v>220</v>
      </c>
      <c r="H53" s="59"/>
      <c r="I53" s="156">
        <f>SUM(I54:I56)</f>
        <v>14855</v>
      </c>
      <c r="J53" s="58"/>
      <c r="K53" s="73"/>
    </row>
    <row r="54" spans="1:11" ht="12.75">
      <c r="A54" s="56" t="s">
        <v>38</v>
      </c>
      <c r="B54" s="54" t="s">
        <v>162</v>
      </c>
      <c r="C54" s="54" t="s">
        <v>31</v>
      </c>
      <c r="D54" s="54" t="s">
        <v>49</v>
      </c>
      <c r="E54" s="54" t="s">
        <v>114</v>
      </c>
      <c r="F54" s="149" t="s">
        <v>119</v>
      </c>
      <c r="G54" s="59">
        <v>221</v>
      </c>
      <c r="H54" s="59"/>
      <c r="I54" s="155">
        <v>11210</v>
      </c>
      <c r="J54" s="58"/>
      <c r="K54" s="73"/>
    </row>
    <row r="55" spans="1:11" ht="12.75">
      <c r="A55" s="58" t="s">
        <v>43</v>
      </c>
      <c r="B55" s="54" t="s">
        <v>163</v>
      </c>
      <c r="C55" s="54" t="s">
        <v>31</v>
      </c>
      <c r="D55" s="54" t="s">
        <v>49</v>
      </c>
      <c r="E55" s="54" t="s">
        <v>114</v>
      </c>
      <c r="F55" s="149" t="s">
        <v>119</v>
      </c>
      <c r="G55" s="59">
        <v>226</v>
      </c>
      <c r="H55" s="59"/>
      <c r="I55" s="155">
        <v>505</v>
      </c>
      <c r="J55" s="58"/>
      <c r="K55" s="73"/>
    </row>
    <row r="56" spans="1:11" ht="12.75">
      <c r="A56" s="56" t="s">
        <v>42</v>
      </c>
      <c r="B56" s="54" t="s">
        <v>164</v>
      </c>
      <c r="C56" s="54" t="s">
        <v>31</v>
      </c>
      <c r="D56" s="54" t="s">
        <v>49</v>
      </c>
      <c r="E56" s="54" t="s">
        <v>114</v>
      </c>
      <c r="F56" s="149" t="s">
        <v>120</v>
      </c>
      <c r="G56" s="59">
        <v>225</v>
      </c>
      <c r="H56" s="59"/>
      <c r="I56" s="155">
        <v>3140</v>
      </c>
      <c r="J56" s="58"/>
      <c r="K56" s="73"/>
    </row>
    <row r="57" spans="1:14" ht="12.75">
      <c r="A57" s="58" t="s">
        <v>121</v>
      </c>
      <c r="B57" s="54" t="s">
        <v>165</v>
      </c>
      <c r="C57" s="54" t="s">
        <v>31</v>
      </c>
      <c r="D57" s="54" t="s">
        <v>49</v>
      </c>
      <c r="E57" s="54" t="s">
        <v>114</v>
      </c>
      <c r="F57" s="149" t="s">
        <v>118</v>
      </c>
      <c r="G57" s="59">
        <v>300</v>
      </c>
      <c r="H57" s="59"/>
      <c r="I57" s="156">
        <f>SUM(I58:I59)</f>
        <v>133774</v>
      </c>
      <c r="J57" s="58"/>
      <c r="K57" s="73"/>
      <c r="L57" s="10"/>
      <c r="M57" s="10"/>
      <c r="N57" s="10"/>
    </row>
    <row r="58" spans="1:14" ht="12.75" customHeight="1">
      <c r="A58" s="6" t="s">
        <v>45</v>
      </c>
      <c r="B58" s="54" t="s">
        <v>166</v>
      </c>
      <c r="C58" s="54" t="s">
        <v>31</v>
      </c>
      <c r="D58" s="54" t="s">
        <v>49</v>
      </c>
      <c r="E58" s="54" t="s">
        <v>114</v>
      </c>
      <c r="F58" s="149" t="s">
        <v>120</v>
      </c>
      <c r="G58" s="59">
        <v>310</v>
      </c>
      <c r="H58" s="59"/>
      <c r="I58" s="155">
        <v>113078</v>
      </c>
      <c r="J58" s="58"/>
      <c r="K58" s="73"/>
      <c r="L58" s="11"/>
      <c r="M58" s="11"/>
      <c r="N58" s="11"/>
    </row>
    <row r="59" spans="1:14" ht="13.5" customHeight="1">
      <c r="A59" s="6" t="s">
        <v>46</v>
      </c>
      <c r="B59" s="54" t="s">
        <v>171</v>
      </c>
      <c r="C59" s="54" t="s">
        <v>31</v>
      </c>
      <c r="D59" s="54" t="s">
        <v>49</v>
      </c>
      <c r="E59" s="54" t="s">
        <v>114</v>
      </c>
      <c r="F59" s="149" t="s">
        <v>120</v>
      </c>
      <c r="G59" s="59">
        <v>340</v>
      </c>
      <c r="H59" s="59"/>
      <c r="I59" s="155">
        <v>20696</v>
      </c>
      <c r="J59" s="58"/>
      <c r="K59" s="73"/>
      <c r="L59" s="10"/>
      <c r="M59" s="10"/>
      <c r="N59" s="10"/>
    </row>
    <row r="60" spans="1:11" ht="27" customHeight="1">
      <c r="A60" s="52" t="s">
        <v>69</v>
      </c>
      <c r="B60" s="54" t="s">
        <v>172</v>
      </c>
      <c r="C60" s="54" t="s">
        <v>31</v>
      </c>
      <c r="D60" s="54" t="s">
        <v>49</v>
      </c>
      <c r="E60" s="54" t="s">
        <v>122</v>
      </c>
      <c r="F60" s="149"/>
      <c r="G60" s="59"/>
      <c r="H60" s="59"/>
      <c r="I60" s="156">
        <f>I61</f>
        <v>138633</v>
      </c>
      <c r="J60" s="58"/>
      <c r="K60" s="73"/>
    </row>
    <row r="61" spans="1:11" ht="12.75">
      <c r="A61" s="58" t="s">
        <v>121</v>
      </c>
      <c r="B61" s="54" t="s">
        <v>173</v>
      </c>
      <c r="C61" s="54" t="s">
        <v>31</v>
      </c>
      <c r="D61" s="54" t="s">
        <v>49</v>
      </c>
      <c r="E61" s="54" t="s">
        <v>122</v>
      </c>
      <c r="F61" s="149" t="s">
        <v>118</v>
      </c>
      <c r="G61" s="59">
        <v>300</v>
      </c>
      <c r="H61" s="59"/>
      <c r="I61" s="156">
        <f>I62</f>
        <v>138633</v>
      </c>
      <c r="J61" s="58"/>
      <c r="K61" s="73"/>
    </row>
    <row r="62" spans="1:12" ht="12.75" customHeight="1">
      <c r="A62" s="6" t="s">
        <v>46</v>
      </c>
      <c r="B62" s="54" t="s">
        <v>174</v>
      </c>
      <c r="C62" s="54" t="s">
        <v>31</v>
      </c>
      <c r="D62" s="54" t="s">
        <v>49</v>
      </c>
      <c r="E62" s="54" t="s">
        <v>122</v>
      </c>
      <c r="F62" s="157">
        <v>244</v>
      </c>
      <c r="G62" s="59">
        <v>340</v>
      </c>
      <c r="H62" s="30"/>
      <c r="I62" s="158">
        <v>138633</v>
      </c>
      <c r="J62" s="30"/>
      <c r="K62" s="73"/>
      <c r="L62" s="10"/>
    </row>
    <row r="63" spans="1:11" ht="23.25" customHeight="1">
      <c r="A63" s="6" t="s">
        <v>168</v>
      </c>
      <c r="B63" s="54" t="s">
        <v>175</v>
      </c>
      <c r="C63" s="54" t="s">
        <v>31</v>
      </c>
      <c r="D63" s="54" t="s">
        <v>31</v>
      </c>
      <c r="E63" s="54" t="s">
        <v>123</v>
      </c>
      <c r="F63" s="149"/>
      <c r="G63" s="59"/>
      <c r="H63" s="59"/>
      <c r="I63" s="156">
        <f>I64</f>
        <v>82768</v>
      </c>
      <c r="J63" s="58"/>
      <c r="K63" s="73"/>
    </row>
    <row r="64" spans="1:11" ht="12.75">
      <c r="A64" s="58" t="s">
        <v>121</v>
      </c>
      <c r="B64" s="54" t="s">
        <v>176</v>
      </c>
      <c r="C64" s="54" t="s">
        <v>31</v>
      </c>
      <c r="D64" s="54" t="s">
        <v>31</v>
      </c>
      <c r="E64" s="54" t="s">
        <v>123</v>
      </c>
      <c r="F64" s="149" t="s">
        <v>118</v>
      </c>
      <c r="G64" s="59">
        <v>300</v>
      </c>
      <c r="H64" s="59"/>
      <c r="I64" s="156">
        <f>I65</f>
        <v>82768</v>
      </c>
      <c r="J64" s="58"/>
      <c r="K64" s="73"/>
    </row>
    <row r="65" spans="1:11" ht="12" customHeight="1">
      <c r="A65" s="6" t="s">
        <v>46</v>
      </c>
      <c r="B65" s="54" t="s">
        <v>177</v>
      </c>
      <c r="C65" s="54" t="s">
        <v>31</v>
      </c>
      <c r="D65" s="54" t="s">
        <v>31</v>
      </c>
      <c r="E65" s="54" t="s">
        <v>123</v>
      </c>
      <c r="F65" s="149" t="s">
        <v>120</v>
      </c>
      <c r="G65" s="59">
        <v>340</v>
      </c>
      <c r="H65" s="59"/>
      <c r="I65" s="155">
        <v>82768</v>
      </c>
      <c r="J65" s="58"/>
      <c r="K65" s="73"/>
    </row>
    <row r="66" spans="1:11" ht="12.75">
      <c r="A66" s="6" t="s">
        <v>142</v>
      </c>
      <c r="B66" s="54" t="s">
        <v>178</v>
      </c>
      <c r="C66" s="54" t="s">
        <v>31</v>
      </c>
      <c r="D66" s="54" t="s">
        <v>49</v>
      </c>
      <c r="E66" s="54" t="s">
        <v>145</v>
      </c>
      <c r="F66" s="149"/>
      <c r="G66" s="59"/>
      <c r="H66" s="59"/>
      <c r="I66" s="153">
        <f>I67+I68</f>
        <v>34881</v>
      </c>
      <c r="J66" s="58"/>
      <c r="K66" s="73"/>
    </row>
    <row r="67" spans="1:11" ht="12.75" customHeight="1">
      <c r="A67" s="6" t="s">
        <v>143</v>
      </c>
      <c r="B67" s="54" t="s">
        <v>179</v>
      </c>
      <c r="C67" s="54" t="s">
        <v>31</v>
      </c>
      <c r="D67" s="54" t="s">
        <v>49</v>
      </c>
      <c r="E67" s="54" t="s">
        <v>145</v>
      </c>
      <c r="F67" s="149" t="s">
        <v>146</v>
      </c>
      <c r="G67" s="59">
        <v>290</v>
      </c>
      <c r="H67" s="59"/>
      <c r="I67" s="159">
        <v>32040</v>
      </c>
      <c r="J67" s="58"/>
      <c r="K67" s="73"/>
    </row>
    <row r="68" spans="1:11" ht="12.75">
      <c r="A68" s="6" t="s">
        <v>144</v>
      </c>
      <c r="B68" s="54" t="s">
        <v>129</v>
      </c>
      <c r="C68" s="54" t="s">
        <v>31</v>
      </c>
      <c r="D68" s="54" t="s">
        <v>49</v>
      </c>
      <c r="E68" s="54" t="s">
        <v>145</v>
      </c>
      <c r="F68" s="149" t="s">
        <v>147</v>
      </c>
      <c r="G68" s="59">
        <v>290</v>
      </c>
      <c r="H68" s="59"/>
      <c r="I68" s="159">
        <v>2841</v>
      </c>
      <c r="J68" s="58"/>
      <c r="K68" s="73"/>
    </row>
    <row r="69" spans="1:11" ht="12.75">
      <c r="A69" s="6" t="s">
        <v>169</v>
      </c>
      <c r="B69" s="54" t="s">
        <v>180</v>
      </c>
      <c r="C69" s="54" t="s">
        <v>31</v>
      </c>
      <c r="D69" s="54" t="s">
        <v>49</v>
      </c>
      <c r="E69" s="54" t="s">
        <v>170</v>
      </c>
      <c r="F69" s="149"/>
      <c r="G69" s="59"/>
      <c r="H69" s="59"/>
      <c r="I69" s="153">
        <f>I70</f>
        <v>20</v>
      </c>
      <c r="J69" s="58"/>
      <c r="K69" s="73"/>
    </row>
    <row r="70" spans="1:11" ht="12.75">
      <c r="A70" s="58" t="s">
        <v>43</v>
      </c>
      <c r="B70" s="54" t="s">
        <v>181</v>
      </c>
      <c r="C70" s="54" t="s">
        <v>31</v>
      </c>
      <c r="D70" s="54" t="s">
        <v>49</v>
      </c>
      <c r="E70" s="54" t="s">
        <v>170</v>
      </c>
      <c r="F70" s="149" t="s">
        <v>120</v>
      </c>
      <c r="G70" s="59">
        <v>226</v>
      </c>
      <c r="H70" s="59"/>
      <c r="I70" s="159">
        <v>20</v>
      </c>
      <c r="J70" s="58"/>
      <c r="K70" s="73"/>
    </row>
    <row r="71" spans="1:11" ht="12.75">
      <c r="A71" s="60" t="s">
        <v>51</v>
      </c>
      <c r="B71" s="57"/>
      <c r="C71" s="57"/>
      <c r="D71" s="57"/>
      <c r="E71" s="57"/>
      <c r="F71" s="59"/>
      <c r="G71" s="59"/>
      <c r="H71" s="59"/>
      <c r="I71" s="160">
        <f>I29+I31+I44+I47+I60+I63+I66+I69</f>
        <v>4263358</v>
      </c>
      <c r="J71" s="161"/>
      <c r="K71" s="73"/>
    </row>
    <row r="72" spans="6:11" ht="12.75">
      <c r="F72" s="73"/>
      <c r="G72" s="73"/>
      <c r="H72" s="73"/>
      <c r="I72" s="162"/>
      <c r="J72" s="163"/>
      <c r="K72" s="73"/>
    </row>
    <row r="73" spans="1:11" ht="12.75">
      <c r="A73" s="4" t="s">
        <v>150</v>
      </c>
      <c r="B73" s="1"/>
      <c r="C73" s="1"/>
      <c r="D73" s="1"/>
      <c r="E73" s="1"/>
      <c r="F73" s="92" t="s">
        <v>157</v>
      </c>
      <c r="G73" s="92"/>
      <c r="H73" s="92"/>
      <c r="I73" s="164"/>
      <c r="J73" s="165"/>
      <c r="K73" s="73"/>
    </row>
    <row r="74" spans="1:10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2" customHeight="1">
      <c r="A75" s="1" t="s">
        <v>151</v>
      </c>
      <c r="B75" s="1"/>
      <c r="C75" s="1"/>
      <c r="D75" s="1"/>
      <c r="E75" s="1"/>
      <c r="F75" s="1" t="s">
        <v>56</v>
      </c>
      <c r="G75" s="1"/>
      <c r="H75" s="1"/>
      <c r="I75" s="1"/>
      <c r="J75" s="1"/>
    </row>
    <row r="76" spans="1:10" ht="12.7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2.75">
      <c r="A77" s="1" t="s">
        <v>152</v>
      </c>
      <c r="B77" s="1"/>
      <c r="C77" s="1"/>
      <c r="D77" s="1"/>
      <c r="E77" s="1"/>
      <c r="F77" s="1" t="s">
        <v>100</v>
      </c>
      <c r="G77" s="1"/>
      <c r="I77" s="1" t="s">
        <v>57</v>
      </c>
      <c r="J77" s="1"/>
    </row>
    <row r="78" spans="1:10" ht="12.75">
      <c r="A78" s="1"/>
      <c r="B78" s="1"/>
      <c r="C78" s="1"/>
      <c r="D78" s="1"/>
      <c r="E78" s="1"/>
      <c r="F78" s="1"/>
      <c r="G78" s="1"/>
      <c r="H78" s="1"/>
      <c r="I78" s="1"/>
      <c r="J78" s="1"/>
    </row>
  </sheetData>
  <mergeCells count="28">
    <mergeCell ref="F73:H73"/>
    <mergeCell ref="H23:I24"/>
    <mergeCell ref="J23:J24"/>
    <mergeCell ref="A26:A27"/>
    <mergeCell ref="B26:B27"/>
    <mergeCell ref="C26:H26"/>
    <mergeCell ref="I26:J26"/>
    <mergeCell ref="H19:I20"/>
    <mergeCell ref="J19:J20"/>
    <mergeCell ref="B21:G21"/>
    <mergeCell ref="H21:I22"/>
    <mergeCell ref="J21:J22"/>
    <mergeCell ref="B15:G15"/>
    <mergeCell ref="H15:I16"/>
    <mergeCell ref="J15:J16"/>
    <mergeCell ref="B17:G17"/>
    <mergeCell ref="H17:I18"/>
    <mergeCell ref="J17:J18"/>
    <mergeCell ref="B11:E11"/>
    <mergeCell ref="H11:I12"/>
    <mergeCell ref="J11:J12"/>
    <mergeCell ref="B13:G13"/>
    <mergeCell ref="H13:I14"/>
    <mergeCell ref="J13:J14"/>
    <mergeCell ref="H7:I8"/>
    <mergeCell ref="J7:J8"/>
    <mergeCell ref="H9:I10"/>
    <mergeCell ref="J9:J10"/>
  </mergeCells>
  <printOptions/>
  <pageMargins left="0.5905511811023623" right="0" top="0.1968503937007874" bottom="0" header="0" footer="0"/>
  <pageSetup fitToHeight="1" fitToWidth="1" horizontalDpi="300" verticalDpi="3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90"/>
  <sheetViews>
    <sheetView showGridLines="0" workbookViewId="0" topLeftCell="A50">
      <selection activeCell="U76" sqref="U76"/>
    </sheetView>
  </sheetViews>
  <sheetFormatPr defaultColWidth="9.00390625" defaultRowHeight="12.75"/>
  <cols>
    <col min="1" max="1" width="0.2421875" style="0" customWidth="1"/>
    <col min="2" max="5" width="4.75390625" style="0" customWidth="1"/>
    <col min="6" max="6" width="7.00390625" style="0" customWidth="1"/>
    <col min="7" max="11" width="4.75390625" style="0" customWidth="1"/>
    <col min="12" max="12" width="5.25390625" style="0" customWidth="1"/>
    <col min="13" max="13" width="6.125" style="0" customWidth="1"/>
    <col min="14" max="19" width="4.75390625" style="0" customWidth="1"/>
  </cols>
  <sheetData>
    <row r="1" ht="12.75">
      <c r="M1" t="s">
        <v>13</v>
      </c>
    </row>
    <row r="2" ht="12.75">
      <c r="M2" t="s">
        <v>154</v>
      </c>
    </row>
    <row r="3" ht="12.75">
      <c r="M3" t="s">
        <v>131</v>
      </c>
    </row>
    <row r="5" ht="12.75">
      <c r="M5" t="s">
        <v>132</v>
      </c>
    </row>
    <row r="6" ht="12.75">
      <c r="M6" t="s">
        <v>112</v>
      </c>
    </row>
    <row r="7" ht="5.25" customHeight="1"/>
    <row r="8" ht="12.75">
      <c r="F8" t="s">
        <v>72</v>
      </c>
    </row>
    <row r="9" ht="12.75">
      <c r="F9" t="s">
        <v>113</v>
      </c>
    </row>
    <row r="10" ht="12.75" customHeight="1">
      <c r="F10" t="s">
        <v>205</v>
      </c>
    </row>
    <row r="11" spans="2:19" ht="12.75">
      <c r="B11" s="96" t="s">
        <v>73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</row>
    <row r="12" ht="10.5" customHeight="1"/>
    <row r="13" spans="2:19" ht="25.5" customHeight="1">
      <c r="B13" s="13" t="s">
        <v>74</v>
      </c>
      <c r="C13" s="76" t="s">
        <v>75</v>
      </c>
      <c r="D13" s="76"/>
      <c r="E13" s="76"/>
      <c r="F13" s="76"/>
      <c r="G13" s="76"/>
      <c r="H13" s="76"/>
      <c r="I13" s="76"/>
      <c r="J13" s="76"/>
      <c r="K13" s="76"/>
      <c r="L13" s="76" t="s">
        <v>15</v>
      </c>
      <c r="M13" s="76"/>
      <c r="N13" s="76"/>
      <c r="O13" s="76" t="s">
        <v>101</v>
      </c>
      <c r="P13" s="76"/>
      <c r="Q13" s="76"/>
      <c r="R13" s="76"/>
      <c r="S13" s="76"/>
    </row>
    <row r="14" spans="2:19" ht="25.5" customHeight="1">
      <c r="B14" s="13">
        <v>1</v>
      </c>
      <c r="C14" s="76">
        <v>2</v>
      </c>
      <c r="D14" s="76"/>
      <c r="E14" s="76"/>
      <c r="F14" s="76"/>
      <c r="G14" s="76"/>
      <c r="H14" s="76"/>
      <c r="I14" s="76"/>
      <c r="J14" s="76"/>
      <c r="K14" s="76"/>
      <c r="L14" s="76">
        <v>3</v>
      </c>
      <c r="M14" s="76"/>
      <c r="N14" s="76"/>
      <c r="O14" s="76">
        <v>4</v>
      </c>
      <c r="P14" s="76"/>
      <c r="Q14" s="76"/>
      <c r="R14" s="76"/>
      <c r="S14" s="76"/>
    </row>
    <row r="15" spans="2:19" ht="12.75" customHeight="1">
      <c r="B15" s="13">
        <v>1</v>
      </c>
      <c r="C15" s="120" t="s">
        <v>29</v>
      </c>
      <c r="D15" s="120"/>
      <c r="E15" s="120"/>
      <c r="F15" s="120"/>
      <c r="G15" s="120"/>
      <c r="H15" s="120"/>
      <c r="I15" s="120"/>
      <c r="J15" s="120"/>
      <c r="K15" s="120"/>
      <c r="L15" s="84" t="s">
        <v>163</v>
      </c>
      <c r="M15" s="84"/>
      <c r="N15" s="84"/>
      <c r="O15" s="75">
        <v>2469527</v>
      </c>
      <c r="P15" s="75"/>
      <c r="Q15" s="75"/>
      <c r="R15" s="75"/>
      <c r="S15" s="75"/>
    </row>
    <row r="16" spans="2:19" ht="12.75" customHeight="1">
      <c r="B16" s="14"/>
      <c r="C16" s="20"/>
      <c r="D16" s="20"/>
      <c r="E16" s="20"/>
      <c r="F16" s="20"/>
      <c r="G16" s="20"/>
      <c r="H16" s="20"/>
      <c r="I16" s="20"/>
      <c r="J16" s="20"/>
      <c r="K16" s="20"/>
      <c r="L16" s="21"/>
      <c r="M16" s="21"/>
      <c r="N16" s="21"/>
      <c r="O16" s="20"/>
      <c r="P16" s="20"/>
      <c r="Q16" s="20"/>
      <c r="R16" s="20"/>
      <c r="S16" s="20"/>
    </row>
    <row r="17" spans="2:19" ht="13.5" customHeight="1">
      <c r="B17" s="96" t="s">
        <v>79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</row>
    <row r="19" spans="2:19" ht="13.5" customHeight="1">
      <c r="B19" s="13" t="s">
        <v>74</v>
      </c>
      <c r="C19" s="76" t="s">
        <v>75</v>
      </c>
      <c r="D19" s="76"/>
      <c r="E19" s="76"/>
      <c r="F19" s="76"/>
      <c r="G19" s="76"/>
      <c r="H19" s="76" t="s">
        <v>76</v>
      </c>
      <c r="I19" s="76"/>
      <c r="J19" s="76" t="s">
        <v>80</v>
      </c>
      <c r="K19" s="76"/>
      <c r="L19" s="76"/>
      <c r="M19" s="101" t="s">
        <v>81</v>
      </c>
      <c r="N19" s="102"/>
      <c r="O19" s="101" t="s">
        <v>82</v>
      </c>
      <c r="P19" s="102"/>
      <c r="Q19" s="76" t="s">
        <v>83</v>
      </c>
      <c r="R19" s="76"/>
      <c r="S19" s="76"/>
    </row>
    <row r="20" spans="2:19" ht="12.75">
      <c r="B20" s="15">
        <v>1</v>
      </c>
      <c r="C20" s="76">
        <v>2</v>
      </c>
      <c r="D20" s="76"/>
      <c r="E20" s="76"/>
      <c r="F20" s="76"/>
      <c r="G20" s="76"/>
      <c r="H20" s="76">
        <v>3</v>
      </c>
      <c r="I20" s="76"/>
      <c r="J20" s="76">
        <v>4</v>
      </c>
      <c r="K20" s="76"/>
      <c r="L20" s="76"/>
      <c r="M20" s="76">
        <v>5</v>
      </c>
      <c r="N20" s="76"/>
      <c r="O20" s="76">
        <v>6</v>
      </c>
      <c r="P20" s="76"/>
      <c r="Q20" s="76">
        <v>7</v>
      </c>
      <c r="R20" s="76"/>
      <c r="S20" s="76"/>
    </row>
    <row r="21" spans="2:19" ht="12.75" customHeight="1">
      <c r="B21" s="13">
        <v>2</v>
      </c>
      <c r="C21" s="120" t="s">
        <v>84</v>
      </c>
      <c r="D21" s="120"/>
      <c r="E21" s="120"/>
      <c r="F21" s="120"/>
      <c r="G21" s="120"/>
      <c r="H21" s="84" t="s">
        <v>165</v>
      </c>
      <c r="I21" s="84"/>
      <c r="J21" s="76"/>
      <c r="K21" s="76"/>
      <c r="L21" s="76"/>
      <c r="M21" s="76"/>
      <c r="N21" s="76"/>
      <c r="O21" s="76"/>
      <c r="P21" s="76"/>
      <c r="Q21" s="75">
        <v>300</v>
      </c>
      <c r="R21" s="75"/>
      <c r="S21" s="75"/>
    </row>
    <row r="22" spans="2:19" ht="12.75" customHeight="1">
      <c r="B22" s="13"/>
      <c r="C22" s="118" t="s">
        <v>78</v>
      </c>
      <c r="D22" s="118"/>
      <c r="E22" s="118"/>
      <c r="F22" s="118"/>
      <c r="G22" s="118"/>
      <c r="H22" s="78"/>
      <c r="I22" s="78"/>
      <c r="J22" s="97"/>
      <c r="K22" s="97"/>
      <c r="L22" s="97"/>
      <c r="M22" s="97"/>
      <c r="N22" s="97"/>
      <c r="O22" s="97"/>
      <c r="P22" s="97"/>
      <c r="Q22" s="97">
        <f>SUM(Q21:Q21)</f>
        <v>300</v>
      </c>
      <c r="R22" s="97"/>
      <c r="S22" s="97"/>
    </row>
    <row r="23" ht="12.75" customHeight="1"/>
    <row r="24" spans="2:17" ht="12.7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2:19" ht="12.75" customHeight="1">
      <c r="B25" s="121" t="s">
        <v>85</v>
      </c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</row>
    <row r="26" spans="2:18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2:19" ht="49.5" customHeight="1">
      <c r="B27" s="13" t="s">
        <v>74</v>
      </c>
      <c r="C27" s="76" t="s">
        <v>75</v>
      </c>
      <c r="D27" s="76"/>
      <c r="E27" s="76"/>
      <c r="F27" s="76"/>
      <c r="G27" s="76"/>
      <c r="H27" s="76"/>
      <c r="I27" s="76"/>
      <c r="J27" s="76"/>
      <c r="K27" s="76"/>
      <c r="L27" s="76" t="s">
        <v>15</v>
      </c>
      <c r="M27" s="76"/>
      <c r="N27" s="76"/>
      <c r="O27" s="76" t="s">
        <v>77</v>
      </c>
      <c r="P27" s="76"/>
      <c r="Q27" s="76"/>
      <c r="R27" s="76"/>
      <c r="S27" s="76"/>
    </row>
    <row r="28" spans="2:19" ht="12.75">
      <c r="B28" s="15">
        <v>1</v>
      </c>
      <c r="C28" s="76">
        <v>2</v>
      </c>
      <c r="D28" s="76"/>
      <c r="E28" s="76"/>
      <c r="F28" s="76"/>
      <c r="G28" s="76"/>
      <c r="H28" s="76"/>
      <c r="I28" s="76"/>
      <c r="J28" s="76"/>
      <c r="K28" s="76"/>
      <c r="L28" s="76">
        <v>3</v>
      </c>
      <c r="M28" s="76"/>
      <c r="N28" s="76"/>
      <c r="O28" s="76">
        <v>4</v>
      </c>
      <c r="P28" s="76"/>
      <c r="Q28" s="76"/>
      <c r="R28" s="76"/>
      <c r="S28" s="76"/>
    </row>
    <row r="29" spans="2:19" ht="24.75" customHeight="1">
      <c r="B29" s="13">
        <v>1</v>
      </c>
      <c r="C29" s="115" t="s">
        <v>86</v>
      </c>
      <c r="D29" s="116"/>
      <c r="E29" s="116"/>
      <c r="F29" s="116"/>
      <c r="G29" s="116"/>
      <c r="H29" s="116"/>
      <c r="I29" s="116"/>
      <c r="J29" s="116"/>
      <c r="K29" s="117"/>
      <c r="L29" s="84" t="s">
        <v>186</v>
      </c>
      <c r="M29" s="84"/>
      <c r="N29" s="84"/>
      <c r="O29" s="119">
        <v>813288</v>
      </c>
      <c r="P29" s="119"/>
      <c r="Q29" s="119"/>
      <c r="R29" s="119"/>
      <c r="S29" s="119"/>
    </row>
    <row r="30" ht="16.5" customHeight="1"/>
    <row r="31" spans="2:19" ht="12.75">
      <c r="B31" s="96" t="s">
        <v>87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</row>
    <row r="32" ht="12.75">
      <c r="Q32" t="s">
        <v>88</v>
      </c>
    </row>
    <row r="33" spans="2:19" ht="25.5">
      <c r="B33" s="13" t="s">
        <v>74</v>
      </c>
      <c r="C33" s="76" t="s">
        <v>75</v>
      </c>
      <c r="D33" s="76"/>
      <c r="E33" s="76"/>
      <c r="F33" s="76"/>
      <c r="G33" s="76"/>
      <c r="H33" s="76" t="s">
        <v>76</v>
      </c>
      <c r="I33" s="76"/>
      <c r="J33" s="76" t="s">
        <v>89</v>
      </c>
      <c r="K33" s="76"/>
      <c r="L33" s="76"/>
      <c r="M33" s="76" t="s">
        <v>81</v>
      </c>
      <c r="N33" s="76"/>
      <c r="O33" s="76"/>
      <c r="P33" s="76" t="s">
        <v>90</v>
      </c>
      <c r="Q33" s="76"/>
      <c r="R33" s="76"/>
      <c r="S33" s="76"/>
    </row>
    <row r="34" spans="2:19" ht="12.75">
      <c r="B34" s="15">
        <v>1</v>
      </c>
      <c r="C34" s="76">
        <v>2</v>
      </c>
      <c r="D34" s="76"/>
      <c r="E34" s="76"/>
      <c r="F34" s="76"/>
      <c r="G34" s="76"/>
      <c r="H34" s="76">
        <v>3</v>
      </c>
      <c r="I34" s="76"/>
      <c r="J34" s="76">
        <v>4</v>
      </c>
      <c r="K34" s="76"/>
      <c r="L34" s="76"/>
      <c r="M34" s="76">
        <v>5</v>
      </c>
      <c r="N34" s="76"/>
      <c r="O34" s="76"/>
      <c r="P34" s="76">
        <v>6</v>
      </c>
      <c r="Q34" s="76"/>
      <c r="R34" s="76"/>
      <c r="S34" s="76"/>
    </row>
    <row r="35" spans="2:19" ht="51" customHeight="1">
      <c r="B35" s="12">
        <v>1</v>
      </c>
      <c r="C35" s="81" t="s">
        <v>153</v>
      </c>
      <c r="D35" s="82"/>
      <c r="E35" s="82"/>
      <c r="F35" s="82"/>
      <c r="G35" s="83"/>
      <c r="H35" s="84" t="s">
        <v>172</v>
      </c>
      <c r="I35" s="84"/>
      <c r="J35" s="85">
        <f>P35/M35</f>
        <v>934.1666666666666</v>
      </c>
      <c r="K35" s="85"/>
      <c r="L35" s="85"/>
      <c r="M35" s="74">
        <v>12</v>
      </c>
      <c r="N35" s="74"/>
      <c r="O35" s="74"/>
      <c r="P35" s="75">
        <v>11210</v>
      </c>
      <c r="Q35" s="75"/>
      <c r="R35" s="75"/>
      <c r="S35" s="75"/>
    </row>
    <row r="36" spans="2:19" ht="12.75">
      <c r="B36" s="30"/>
      <c r="C36" s="77" t="s">
        <v>78</v>
      </c>
      <c r="D36" s="77"/>
      <c r="E36" s="77"/>
      <c r="F36" s="77"/>
      <c r="G36" s="77"/>
      <c r="H36" s="78"/>
      <c r="I36" s="78"/>
      <c r="J36" s="80"/>
      <c r="K36" s="80"/>
      <c r="L36" s="80"/>
      <c r="M36" s="80"/>
      <c r="N36" s="80"/>
      <c r="O36" s="80"/>
      <c r="P36" s="80">
        <f>SUM(P35:S35)</f>
        <v>11210</v>
      </c>
      <c r="Q36" s="80"/>
      <c r="R36" s="80"/>
      <c r="S36" s="80"/>
    </row>
    <row r="38" spans="2:19" ht="14.25" customHeight="1">
      <c r="B38" s="96" t="s">
        <v>201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</row>
    <row r="39" ht="12.75">
      <c r="Q39" t="s">
        <v>88</v>
      </c>
    </row>
    <row r="40" spans="2:19" ht="25.5">
      <c r="B40" s="13" t="s">
        <v>74</v>
      </c>
      <c r="C40" s="76" t="s">
        <v>75</v>
      </c>
      <c r="D40" s="76"/>
      <c r="E40" s="76"/>
      <c r="F40" s="76"/>
      <c r="G40" s="76"/>
      <c r="H40" s="76" t="s">
        <v>76</v>
      </c>
      <c r="I40" s="76"/>
      <c r="J40" s="76" t="s">
        <v>89</v>
      </c>
      <c r="K40" s="76"/>
      <c r="L40" s="76"/>
      <c r="M40" s="76" t="s">
        <v>81</v>
      </c>
      <c r="N40" s="76"/>
      <c r="O40" s="76"/>
      <c r="P40" s="76" t="s">
        <v>90</v>
      </c>
      <c r="Q40" s="76"/>
      <c r="R40" s="76"/>
      <c r="S40" s="76"/>
    </row>
    <row r="41" spans="2:19" ht="12.75">
      <c r="B41" s="15">
        <v>1</v>
      </c>
      <c r="C41" s="76">
        <v>2</v>
      </c>
      <c r="D41" s="76"/>
      <c r="E41" s="76"/>
      <c r="F41" s="76"/>
      <c r="G41" s="76"/>
      <c r="H41" s="76">
        <v>3</v>
      </c>
      <c r="I41" s="76"/>
      <c r="J41" s="76">
        <v>4</v>
      </c>
      <c r="K41" s="76"/>
      <c r="L41" s="76"/>
      <c r="M41" s="76">
        <v>5</v>
      </c>
      <c r="N41" s="76"/>
      <c r="O41" s="76"/>
      <c r="P41" s="76">
        <v>6</v>
      </c>
      <c r="Q41" s="76"/>
      <c r="R41" s="76"/>
      <c r="S41" s="76"/>
    </row>
    <row r="42" spans="2:19" ht="27" customHeight="1">
      <c r="B42" s="12">
        <v>1</v>
      </c>
      <c r="C42" s="81" t="s">
        <v>203</v>
      </c>
      <c r="D42" s="82"/>
      <c r="E42" s="82"/>
      <c r="F42" s="82"/>
      <c r="G42" s="83"/>
      <c r="H42" s="84" t="s">
        <v>174</v>
      </c>
      <c r="I42" s="84"/>
      <c r="J42" s="85"/>
      <c r="K42" s="85"/>
      <c r="L42" s="85"/>
      <c r="M42" s="74"/>
      <c r="N42" s="74"/>
      <c r="O42" s="74"/>
      <c r="P42" s="75">
        <v>3140</v>
      </c>
      <c r="Q42" s="75"/>
      <c r="R42" s="75"/>
      <c r="S42" s="75"/>
    </row>
    <row r="43" spans="2:19" ht="12.75">
      <c r="B43" s="30"/>
      <c r="C43" s="77" t="s">
        <v>78</v>
      </c>
      <c r="D43" s="77"/>
      <c r="E43" s="77"/>
      <c r="F43" s="77"/>
      <c r="G43" s="77"/>
      <c r="H43" s="78"/>
      <c r="I43" s="78"/>
      <c r="J43" s="80"/>
      <c r="K43" s="80"/>
      <c r="L43" s="80"/>
      <c r="M43" s="80"/>
      <c r="N43" s="80"/>
      <c r="O43" s="80"/>
      <c r="P43" s="80">
        <f>P42</f>
        <v>3140</v>
      </c>
      <c r="Q43" s="80"/>
      <c r="R43" s="80"/>
      <c r="S43" s="80"/>
    </row>
    <row r="45" spans="2:19" ht="14.25" customHeight="1">
      <c r="B45" s="96" t="s">
        <v>202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</row>
    <row r="46" ht="12.75">
      <c r="Q46" t="s">
        <v>88</v>
      </c>
    </row>
    <row r="47" spans="2:19" ht="25.5">
      <c r="B47" s="13" t="s">
        <v>74</v>
      </c>
      <c r="C47" s="76" t="s">
        <v>75</v>
      </c>
      <c r="D47" s="76"/>
      <c r="E47" s="76"/>
      <c r="F47" s="76"/>
      <c r="G47" s="76"/>
      <c r="H47" s="76" t="s">
        <v>76</v>
      </c>
      <c r="I47" s="76"/>
      <c r="J47" s="76" t="s">
        <v>89</v>
      </c>
      <c r="K47" s="76"/>
      <c r="L47" s="76"/>
      <c r="M47" s="76" t="s">
        <v>81</v>
      </c>
      <c r="N47" s="76"/>
      <c r="O47" s="76"/>
      <c r="P47" s="76" t="s">
        <v>90</v>
      </c>
      <c r="Q47" s="76"/>
      <c r="R47" s="76"/>
      <c r="S47" s="76"/>
    </row>
    <row r="48" spans="2:19" ht="12.75">
      <c r="B48" s="15">
        <v>1</v>
      </c>
      <c r="C48" s="76">
        <v>2</v>
      </c>
      <c r="D48" s="76"/>
      <c r="E48" s="76"/>
      <c r="F48" s="76"/>
      <c r="G48" s="76"/>
      <c r="H48" s="76">
        <v>3</v>
      </c>
      <c r="I48" s="76"/>
      <c r="J48" s="76">
        <v>4</v>
      </c>
      <c r="K48" s="76"/>
      <c r="L48" s="76"/>
      <c r="M48" s="76">
        <v>5</v>
      </c>
      <c r="N48" s="76"/>
      <c r="O48" s="76"/>
      <c r="P48" s="76">
        <v>6</v>
      </c>
      <c r="Q48" s="76"/>
      <c r="R48" s="76"/>
      <c r="S48" s="76"/>
    </row>
    <row r="49" spans="2:19" ht="14.25" customHeight="1">
      <c r="B49" s="12">
        <v>1</v>
      </c>
      <c r="C49" s="81" t="s">
        <v>204</v>
      </c>
      <c r="D49" s="82"/>
      <c r="E49" s="82"/>
      <c r="F49" s="82"/>
      <c r="G49" s="83"/>
      <c r="H49" s="84" t="s">
        <v>174</v>
      </c>
      <c r="I49" s="84"/>
      <c r="J49" s="85"/>
      <c r="K49" s="85"/>
      <c r="L49" s="85"/>
      <c r="M49" s="74"/>
      <c r="N49" s="74"/>
      <c r="O49" s="74"/>
      <c r="P49" s="75">
        <v>505</v>
      </c>
      <c r="Q49" s="75"/>
      <c r="R49" s="75"/>
      <c r="S49" s="75"/>
    </row>
    <row r="50" spans="2:19" ht="12.75">
      <c r="B50" s="30"/>
      <c r="C50" s="77" t="s">
        <v>78</v>
      </c>
      <c r="D50" s="77"/>
      <c r="E50" s="77"/>
      <c r="F50" s="77"/>
      <c r="G50" s="77"/>
      <c r="H50" s="78"/>
      <c r="I50" s="78"/>
      <c r="J50" s="80"/>
      <c r="K50" s="80"/>
      <c r="L50" s="80"/>
      <c r="M50" s="80"/>
      <c r="N50" s="80"/>
      <c r="O50" s="80"/>
      <c r="P50" s="80">
        <f>P49</f>
        <v>505</v>
      </c>
      <c r="Q50" s="80"/>
      <c r="R50" s="80"/>
      <c r="S50" s="80"/>
    </row>
    <row r="51" spans="2:19" ht="12.75">
      <c r="B51" s="24"/>
      <c r="C51" s="32"/>
      <c r="D51" s="32"/>
      <c r="E51" s="32"/>
      <c r="F51" s="32"/>
      <c r="G51" s="32"/>
      <c r="H51" s="33"/>
      <c r="I51" s="33"/>
      <c r="J51" s="34"/>
      <c r="K51" s="34"/>
      <c r="L51" s="34"/>
      <c r="M51" s="34"/>
      <c r="N51" s="34"/>
      <c r="O51" s="34"/>
      <c r="P51" s="34"/>
      <c r="Q51" s="34"/>
      <c r="R51" s="34"/>
      <c r="S51" s="34"/>
    </row>
    <row r="52" spans="2:19" ht="14.25" customHeight="1">
      <c r="B52" s="96" t="s">
        <v>91</v>
      </c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</row>
    <row r="53" ht="12.75">
      <c r="Q53" t="s">
        <v>88</v>
      </c>
    </row>
    <row r="54" spans="2:19" ht="25.5">
      <c r="B54" s="13" t="s">
        <v>74</v>
      </c>
      <c r="C54" s="76" t="s">
        <v>75</v>
      </c>
      <c r="D54" s="76"/>
      <c r="E54" s="76"/>
      <c r="F54" s="76"/>
      <c r="G54" s="76"/>
      <c r="H54" s="76" t="s">
        <v>76</v>
      </c>
      <c r="I54" s="76"/>
      <c r="J54" s="76" t="s">
        <v>89</v>
      </c>
      <c r="K54" s="76"/>
      <c r="L54" s="76"/>
      <c r="M54" s="76" t="s">
        <v>81</v>
      </c>
      <c r="N54" s="76"/>
      <c r="O54" s="76"/>
      <c r="P54" s="76" t="s">
        <v>90</v>
      </c>
      <c r="Q54" s="76"/>
      <c r="R54" s="76"/>
      <c r="S54" s="76"/>
    </row>
    <row r="55" spans="2:19" ht="12.75">
      <c r="B55" s="15">
        <v>1</v>
      </c>
      <c r="C55" s="76">
        <v>2</v>
      </c>
      <c r="D55" s="76"/>
      <c r="E55" s="76"/>
      <c r="F55" s="76"/>
      <c r="G55" s="76"/>
      <c r="H55" s="76">
        <v>3</v>
      </c>
      <c r="I55" s="76"/>
      <c r="J55" s="76">
        <v>4</v>
      </c>
      <c r="K55" s="76"/>
      <c r="L55" s="76"/>
      <c r="M55" s="76">
        <v>5</v>
      </c>
      <c r="N55" s="76"/>
      <c r="O55" s="76"/>
      <c r="P55" s="76">
        <v>6</v>
      </c>
      <c r="Q55" s="76"/>
      <c r="R55" s="76"/>
      <c r="S55" s="76"/>
    </row>
    <row r="56" spans="2:19" ht="13.5" customHeight="1">
      <c r="B56" s="12">
        <v>1</v>
      </c>
      <c r="C56" s="81" t="s">
        <v>199</v>
      </c>
      <c r="D56" s="82"/>
      <c r="E56" s="82"/>
      <c r="F56" s="82"/>
      <c r="G56" s="83"/>
      <c r="H56" s="84" t="s">
        <v>174</v>
      </c>
      <c r="I56" s="84"/>
      <c r="J56" s="85"/>
      <c r="K56" s="85"/>
      <c r="L56" s="85"/>
      <c r="M56" s="74"/>
      <c r="N56" s="74"/>
      <c r="O56" s="74"/>
      <c r="P56" s="75">
        <v>42078</v>
      </c>
      <c r="Q56" s="75"/>
      <c r="R56" s="75"/>
      <c r="S56" s="75"/>
    </row>
    <row r="57" spans="2:19" ht="14.25" customHeight="1">
      <c r="B57" s="12">
        <v>1</v>
      </c>
      <c r="C57" s="81" t="s">
        <v>200</v>
      </c>
      <c r="D57" s="82"/>
      <c r="E57" s="82"/>
      <c r="F57" s="82"/>
      <c r="G57" s="83"/>
      <c r="H57" s="84" t="s">
        <v>174</v>
      </c>
      <c r="I57" s="84"/>
      <c r="J57" s="85"/>
      <c r="K57" s="85"/>
      <c r="L57" s="85"/>
      <c r="M57" s="74"/>
      <c r="N57" s="74"/>
      <c r="O57" s="74"/>
      <c r="P57" s="75">
        <v>71000</v>
      </c>
      <c r="Q57" s="75"/>
      <c r="R57" s="75"/>
      <c r="S57" s="75"/>
    </row>
    <row r="58" spans="2:19" ht="12.75">
      <c r="B58" s="30"/>
      <c r="C58" s="77" t="s">
        <v>78</v>
      </c>
      <c r="D58" s="77"/>
      <c r="E58" s="77"/>
      <c r="F58" s="77"/>
      <c r="G58" s="77"/>
      <c r="H58" s="78"/>
      <c r="I58" s="78"/>
      <c r="J58" s="80"/>
      <c r="K58" s="80"/>
      <c r="L58" s="80"/>
      <c r="M58" s="80"/>
      <c r="N58" s="80"/>
      <c r="O58" s="80"/>
      <c r="P58" s="80">
        <f>P56+P57</f>
        <v>113078</v>
      </c>
      <c r="Q58" s="80"/>
      <c r="R58" s="80"/>
      <c r="S58" s="80"/>
    </row>
    <row r="60" spans="2:19" ht="12.75">
      <c r="B60" s="96" t="s">
        <v>92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</row>
    <row r="62" spans="2:19" ht="25.5">
      <c r="B62" s="13" t="s">
        <v>74</v>
      </c>
      <c r="C62" s="101" t="s">
        <v>75</v>
      </c>
      <c r="D62" s="103"/>
      <c r="E62" s="103"/>
      <c r="F62" s="103"/>
      <c r="G62" s="103"/>
      <c r="H62" s="102"/>
      <c r="I62" s="101" t="s">
        <v>76</v>
      </c>
      <c r="J62" s="102"/>
      <c r="K62" s="94" t="s">
        <v>93</v>
      </c>
      <c r="L62" s="79"/>
      <c r="M62" s="35" t="s">
        <v>94</v>
      </c>
      <c r="N62" s="101" t="s">
        <v>95</v>
      </c>
      <c r="O62" s="103"/>
      <c r="P62" s="102"/>
      <c r="Q62" s="101" t="s">
        <v>96</v>
      </c>
      <c r="R62" s="103"/>
      <c r="S62" s="102"/>
    </row>
    <row r="63" spans="2:19" ht="12.75">
      <c r="B63" s="15">
        <v>1</v>
      </c>
      <c r="C63" s="101">
        <v>2</v>
      </c>
      <c r="D63" s="103"/>
      <c r="E63" s="103"/>
      <c r="F63" s="103"/>
      <c r="G63" s="103"/>
      <c r="H63" s="102"/>
      <c r="I63" s="101">
        <v>3</v>
      </c>
      <c r="J63" s="102"/>
      <c r="K63" s="101">
        <v>4</v>
      </c>
      <c r="L63" s="102"/>
      <c r="M63" s="15">
        <v>5</v>
      </c>
      <c r="N63" s="101">
        <v>6</v>
      </c>
      <c r="O63" s="103"/>
      <c r="P63" s="102"/>
      <c r="Q63" s="101">
        <v>7</v>
      </c>
      <c r="R63" s="103"/>
      <c r="S63" s="102"/>
    </row>
    <row r="64" spans="2:19" ht="12.75" customHeight="1">
      <c r="B64" s="15">
        <v>1</v>
      </c>
      <c r="C64" s="112" t="s">
        <v>156</v>
      </c>
      <c r="D64" s="113"/>
      <c r="E64" s="113"/>
      <c r="F64" s="113"/>
      <c r="G64" s="113"/>
      <c r="H64" s="114"/>
      <c r="I64" s="107" t="s">
        <v>175</v>
      </c>
      <c r="J64" s="108"/>
      <c r="K64" s="16"/>
      <c r="L64" s="18"/>
      <c r="M64" s="15"/>
      <c r="N64" s="16"/>
      <c r="O64" s="17"/>
      <c r="P64" s="18"/>
      <c r="Q64" s="112">
        <v>1696</v>
      </c>
      <c r="R64" s="113"/>
      <c r="S64" s="114"/>
    </row>
    <row r="65" spans="2:19" ht="12.75" customHeight="1">
      <c r="B65" s="15">
        <v>1</v>
      </c>
      <c r="C65" s="112" t="s">
        <v>155</v>
      </c>
      <c r="D65" s="113"/>
      <c r="E65" s="113"/>
      <c r="F65" s="113"/>
      <c r="G65" s="113"/>
      <c r="H65" s="114"/>
      <c r="I65" s="107" t="s">
        <v>175</v>
      </c>
      <c r="J65" s="108"/>
      <c r="K65" s="16"/>
      <c r="L65" s="18"/>
      <c r="M65" s="15"/>
      <c r="N65" s="16"/>
      <c r="O65" s="17"/>
      <c r="P65" s="18"/>
      <c r="Q65" s="112">
        <v>19000</v>
      </c>
      <c r="R65" s="113"/>
      <c r="S65" s="114"/>
    </row>
    <row r="66" spans="2:19" ht="12.75">
      <c r="B66" s="36"/>
      <c r="C66" s="122" t="s">
        <v>97</v>
      </c>
      <c r="D66" s="124"/>
      <c r="E66" s="124"/>
      <c r="F66" s="124"/>
      <c r="G66" s="124"/>
      <c r="H66" s="123"/>
      <c r="I66" s="107"/>
      <c r="J66" s="108"/>
      <c r="K66" s="122"/>
      <c r="L66" s="123"/>
      <c r="M66" s="22"/>
      <c r="N66" s="122"/>
      <c r="O66" s="124"/>
      <c r="P66" s="123"/>
      <c r="Q66" s="98">
        <f>+Q64+Q65</f>
        <v>20696</v>
      </c>
      <c r="R66" s="99"/>
      <c r="S66" s="100"/>
    </row>
    <row r="68" spans="2:19" ht="12.75">
      <c r="B68" s="96" t="s">
        <v>92</v>
      </c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</row>
    <row r="70" spans="2:19" ht="25.5">
      <c r="B70" s="13" t="s">
        <v>74</v>
      </c>
      <c r="C70" s="101" t="s">
        <v>75</v>
      </c>
      <c r="D70" s="103"/>
      <c r="E70" s="103"/>
      <c r="F70" s="103"/>
      <c r="G70" s="103"/>
      <c r="H70" s="102"/>
      <c r="I70" s="101" t="s">
        <v>76</v>
      </c>
      <c r="J70" s="102"/>
      <c r="K70" s="101" t="s">
        <v>93</v>
      </c>
      <c r="L70" s="102"/>
      <c r="M70" s="40" t="s">
        <v>98</v>
      </c>
      <c r="N70" s="101" t="s">
        <v>95</v>
      </c>
      <c r="O70" s="103"/>
      <c r="P70" s="102"/>
      <c r="Q70" s="101" t="s">
        <v>96</v>
      </c>
      <c r="R70" s="103"/>
      <c r="S70" s="102"/>
    </row>
    <row r="71" spans="2:19" ht="12.75" customHeight="1">
      <c r="B71" s="15">
        <v>1</v>
      </c>
      <c r="C71" s="101">
        <v>2</v>
      </c>
      <c r="D71" s="103"/>
      <c r="E71" s="103"/>
      <c r="F71" s="103"/>
      <c r="G71" s="103"/>
      <c r="H71" s="102"/>
      <c r="I71" s="101">
        <v>3</v>
      </c>
      <c r="J71" s="102"/>
      <c r="K71" s="101">
        <v>4</v>
      </c>
      <c r="L71" s="102"/>
      <c r="M71" s="15">
        <v>5</v>
      </c>
      <c r="N71" s="101">
        <v>6</v>
      </c>
      <c r="O71" s="103"/>
      <c r="P71" s="102"/>
      <c r="Q71" s="101">
        <v>7</v>
      </c>
      <c r="R71" s="103"/>
      <c r="S71" s="102"/>
    </row>
    <row r="72" spans="2:19" ht="38.25" customHeight="1">
      <c r="B72" s="15">
        <v>1</v>
      </c>
      <c r="C72" s="104" t="s">
        <v>70</v>
      </c>
      <c r="D72" s="105"/>
      <c r="E72" s="105"/>
      <c r="F72" s="105"/>
      <c r="G72" s="105"/>
      <c r="H72" s="106"/>
      <c r="I72" s="107" t="s">
        <v>180</v>
      </c>
      <c r="J72" s="108"/>
      <c r="K72" s="101"/>
      <c r="L72" s="102"/>
      <c r="M72" s="41"/>
      <c r="N72" s="109"/>
      <c r="O72" s="110"/>
      <c r="P72" s="111"/>
      <c r="Q72" s="112">
        <v>82768</v>
      </c>
      <c r="R72" s="113"/>
      <c r="S72" s="114"/>
    </row>
    <row r="73" spans="2:19" ht="53.25" customHeight="1">
      <c r="B73" s="15">
        <v>2</v>
      </c>
      <c r="C73" s="104" t="s">
        <v>184</v>
      </c>
      <c r="D73" s="105"/>
      <c r="E73" s="105"/>
      <c r="F73" s="105"/>
      <c r="G73" s="105"/>
      <c r="H73" s="106"/>
      <c r="I73" s="107" t="s">
        <v>178</v>
      </c>
      <c r="J73" s="108"/>
      <c r="K73" s="16"/>
      <c r="L73" s="18"/>
      <c r="M73" s="41"/>
      <c r="N73" s="64"/>
      <c r="O73" s="65"/>
      <c r="P73" s="66"/>
      <c r="Q73" s="112">
        <v>138633</v>
      </c>
      <c r="R73" s="113"/>
      <c r="S73" s="114"/>
    </row>
    <row r="74" spans="2:19" ht="20.25" customHeight="1">
      <c r="B74" s="36"/>
      <c r="C74" s="122" t="s">
        <v>97</v>
      </c>
      <c r="D74" s="124"/>
      <c r="E74" s="124"/>
      <c r="F74" s="124"/>
      <c r="G74" s="124"/>
      <c r="H74" s="123"/>
      <c r="I74" s="107"/>
      <c r="J74" s="108"/>
      <c r="K74" s="122"/>
      <c r="L74" s="123"/>
      <c r="M74" s="22"/>
      <c r="N74" s="122"/>
      <c r="O74" s="124"/>
      <c r="P74" s="123"/>
      <c r="Q74" s="98">
        <f>SUM(Q72:S73)</f>
        <v>221401</v>
      </c>
      <c r="R74" s="99"/>
      <c r="S74" s="100"/>
    </row>
    <row r="76" spans="2:6" ht="12.75">
      <c r="B76" t="s">
        <v>185</v>
      </c>
      <c r="E76" s="125">
        <f>Q74+Q66+P58+P36+O29+Q22+O15+P50+P43</f>
        <v>3653145</v>
      </c>
      <c r="F76" s="125"/>
    </row>
    <row r="78" spans="2:12" ht="12.75">
      <c r="B78" t="s">
        <v>206</v>
      </c>
      <c r="L78" t="s">
        <v>207</v>
      </c>
    </row>
    <row r="80" spans="2:12" ht="12.75">
      <c r="B80" t="s">
        <v>140</v>
      </c>
      <c r="L80" t="s">
        <v>99</v>
      </c>
    </row>
    <row r="81" ht="17.25" customHeight="1"/>
    <row r="82" spans="2:12" ht="12.75" customHeight="1">
      <c r="B82" t="s">
        <v>141</v>
      </c>
      <c r="L82" t="s">
        <v>100</v>
      </c>
    </row>
    <row r="83" spans="14:19" ht="12.75" customHeight="1">
      <c r="N83" s="26"/>
      <c r="O83" s="26"/>
      <c r="P83" s="39"/>
      <c r="Q83" s="39"/>
      <c r="R83" s="34"/>
      <c r="S83" s="34"/>
    </row>
    <row r="85" ht="25.5" customHeight="1"/>
    <row r="87" ht="12.75" customHeight="1"/>
    <row r="88" ht="37.5" customHeight="1"/>
    <row r="89" ht="12.75" customHeight="1"/>
    <row r="90" spans="2:19" ht="12.75">
      <c r="B90" s="37"/>
      <c r="C90" s="38"/>
      <c r="D90" s="38"/>
      <c r="E90" s="38"/>
      <c r="F90" s="38"/>
      <c r="G90" s="38"/>
      <c r="H90" s="38"/>
      <c r="I90" s="21"/>
      <c r="J90" s="21"/>
      <c r="K90" s="29"/>
      <c r="L90" s="29"/>
      <c r="M90" s="29"/>
      <c r="N90" s="29"/>
      <c r="O90" s="29"/>
      <c r="P90" s="29"/>
      <c r="Q90" s="34"/>
      <c r="R90" s="34"/>
      <c r="S90" s="34"/>
    </row>
  </sheetData>
  <mergeCells count="180">
    <mergeCell ref="M55:O55"/>
    <mergeCell ref="P58:S58"/>
    <mergeCell ref="C65:H65"/>
    <mergeCell ref="Q65:S65"/>
    <mergeCell ref="C58:G58"/>
    <mergeCell ref="H58:I58"/>
    <mergeCell ref="J58:L58"/>
    <mergeCell ref="M58:O58"/>
    <mergeCell ref="Q62:S62"/>
    <mergeCell ref="C63:H63"/>
    <mergeCell ref="P54:S54"/>
    <mergeCell ref="P55:S55"/>
    <mergeCell ref="C57:G57"/>
    <mergeCell ref="H57:I57"/>
    <mergeCell ref="J57:L57"/>
    <mergeCell ref="M57:O57"/>
    <mergeCell ref="P57:S57"/>
    <mergeCell ref="C55:G55"/>
    <mergeCell ref="H55:I55"/>
    <mergeCell ref="J55:L55"/>
    <mergeCell ref="C54:G54"/>
    <mergeCell ref="H54:I54"/>
    <mergeCell ref="J54:L54"/>
    <mergeCell ref="M54:O54"/>
    <mergeCell ref="C73:H73"/>
    <mergeCell ref="Q73:S73"/>
    <mergeCell ref="I73:J73"/>
    <mergeCell ref="E76:F76"/>
    <mergeCell ref="I74:J74"/>
    <mergeCell ref="K74:L74"/>
    <mergeCell ref="N74:P74"/>
    <mergeCell ref="Q74:S74"/>
    <mergeCell ref="C74:H74"/>
    <mergeCell ref="C71:H71"/>
    <mergeCell ref="B60:S60"/>
    <mergeCell ref="C64:H64"/>
    <mergeCell ref="I64:J64"/>
    <mergeCell ref="Q64:S64"/>
    <mergeCell ref="Q63:S63"/>
    <mergeCell ref="Q70:S70"/>
    <mergeCell ref="C66:H66"/>
    <mergeCell ref="I66:J66"/>
    <mergeCell ref="K70:L70"/>
    <mergeCell ref="J35:L35"/>
    <mergeCell ref="P36:S36"/>
    <mergeCell ref="M35:O35"/>
    <mergeCell ref="K66:L66"/>
    <mergeCell ref="N66:P66"/>
    <mergeCell ref="K62:L62"/>
    <mergeCell ref="N62:P62"/>
    <mergeCell ref="K63:L63"/>
    <mergeCell ref="N63:P63"/>
    <mergeCell ref="B52:S52"/>
    <mergeCell ref="C34:G34"/>
    <mergeCell ref="C33:G33"/>
    <mergeCell ref="M36:O36"/>
    <mergeCell ref="N70:P70"/>
    <mergeCell ref="B68:S68"/>
    <mergeCell ref="H34:I34"/>
    <mergeCell ref="C36:G36"/>
    <mergeCell ref="P35:S35"/>
    <mergeCell ref="C35:G35"/>
    <mergeCell ref="H35:I35"/>
    <mergeCell ref="C70:H70"/>
    <mergeCell ref="I70:J70"/>
    <mergeCell ref="I63:J63"/>
    <mergeCell ref="I65:J65"/>
    <mergeCell ref="C19:G19"/>
    <mergeCell ref="H19:I19"/>
    <mergeCell ref="H20:I20"/>
    <mergeCell ref="C28:K28"/>
    <mergeCell ref="J21:L21"/>
    <mergeCell ref="C21:G21"/>
    <mergeCell ref="H21:I21"/>
    <mergeCell ref="B17:S17"/>
    <mergeCell ref="B25:S25"/>
    <mergeCell ref="J19:L19"/>
    <mergeCell ref="M19:N19"/>
    <mergeCell ref="J20:L20"/>
    <mergeCell ref="M20:N20"/>
    <mergeCell ref="C20:G20"/>
    <mergeCell ref="O19:P19"/>
    <mergeCell ref="O20:P20"/>
    <mergeCell ref="Q19:S19"/>
    <mergeCell ref="B11:S11"/>
    <mergeCell ref="L13:N13"/>
    <mergeCell ref="C13:K13"/>
    <mergeCell ref="O13:S13"/>
    <mergeCell ref="C14:K14"/>
    <mergeCell ref="C15:K15"/>
    <mergeCell ref="L14:N14"/>
    <mergeCell ref="O14:S14"/>
    <mergeCell ref="O15:S15"/>
    <mergeCell ref="L15:N15"/>
    <mergeCell ref="Q20:S20"/>
    <mergeCell ref="O29:S29"/>
    <mergeCell ref="M22:P22"/>
    <mergeCell ref="L29:N29"/>
    <mergeCell ref="O21:P21"/>
    <mergeCell ref="O27:S27"/>
    <mergeCell ref="O28:S28"/>
    <mergeCell ref="M21:N21"/>
    <mergeCell ref="L27:N27"/>
    <mergeCell ref="L28:N28"/>
    <mergeCell ref="Q72:S72"/>
    <mergeCell ref="C29:K29"/>
    <mergeCell ref="C27:K27"/>
    <mergeCell ref="H22:I22"/>
    <mergeCell ref="C22:G22"/>
    <mergeCell ref="J22:L22"/>
    <mergeCell ref="J34:L34"/>
    <mergeCell ref="M34:O34"/>
    <mergeCell ref="H33:I33"/>
    <mergeCell ref="J33:L33"/>
    <mergeCell ref="C72:H72"/>
    <mergeCell ref="I72:J72"/>
    <mergeCell ref="K72:L72"/>
    <mergeCell ref="N72:P72"/>
    <mergeCell ref="Q66:S66"/>
    <mergeCell ref="B31:S31"/>
    <mergeCell ref="I71:J71"/>
    <mergeCell ref="K71:L71"/>
    <mergeCell ref="N71:P71"/>
    <mergeCell ref="Q71:S71"/>
    <mergeCell ref="P33:S33"/>
    <mergeCell ref="P34:S34"/>
    <mergeCell ref="C62:H62"/>
    <mergeCell ref="I62:J62"/>
    <mergeCell ref="Q21:S21"/>
    <mergeCell ref="Q22:S22"/>
    <mergeCell ref="C56:G56"/>
    <mergeCell ref="H56:I56"/>
    <mergeCell ref="J56:L56"/>
    <mergeCell ref="M56:O56"/>
    <mergeCell ref="P56:S56"/>
    <mergeCell ref="H36:I36"/>
    <mergeCell ref="J36:L36"/>
    <mergeCell ref="M33:O33"/>
    <mergeCell ref="B38:S38"/>
    <mergeCell ref="C48:G48"/>
    <mergeCell ref="H48:I48"/>
    <mergeCell ref="J48:L48"/>
    <mergeCell ref="B45:S45"/>
    <mergeCell ref="C47:G47"/>
    <mergeCell ref="H47:I47"/>
    <mergeCell ref="J47:L47"/>
    <mergeCell ref="M47:O47"/>
    <mergeCell ref="P47:S47"/>
    <mergeCell ref="M48:O48"/>
    <mergeCell ref="P48:S48"/>
    <mergeCell ref="C43:G43"/>
    <mergeCell ref="H43:I43"/>
    <mergeCell ref="J43:L43"/>
    <mergeCell ref="M49:O49"/>
    <mergeCell ref="P49:S49"/>
    <mergeCell ref="C50:G50"/>
    <mergeCell ref="H50:I50"/>
    <mergeCell ref="J50:L50"/>
    <mergeCell ref="M50:O50"/>
    <mergeCell ref="P50:S50"/>
    <mergeCell ref="C49:G49"/>
    <mergeCell ref="H49:I49"/>
    <mergeCell ref="J49:L49"/>
    <mergeCell ref="M40:O40"/>
    <mergeCell ref="P40:S40"/>
    <mergeCell ref="C41:G41"/>
    <mergeCell ref="H41:I41"/>
    <mergeCell ref="J41:L41"/>
    <mergeCell ref="M41:O41"/>
    <mergeCell ref="P41:S41"/>
    <mergeCell ref="C40:G40"/>
    <mergeCell ref="H40:I40"/>
    <mergeCell ref="J40:L40"/>
    <mergeCell ref="M43:O43"/>
    <mergeCell ref="P43:S43"/>
    <mergeCell ref="C42:G42"/>
    <mergeCell ref="H42:I42"/>
    <mergeCell ref="J42:L42"/>
    <mergeCell ref="M42:O42"/>
    <mergeCell ref="P42:S42"/>
  </mergeCells>
  <printOptions/>
  <pageMargins left="0.5905511811023623" right="0" top="0.1968503937007874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S95"/>
  <sheetViews>
    <sheetView tabSelected="1" view="pageBreakPreview" zoomScale="60" workbookViewId="0" topLeftCell="A40">
      <selection activeCell="J92" sqref="J92"/>
    </sheetView>
  </sheetViews>
  <sheetFormatPr defaultColWidth="9.00390625" defaultRowHeight="12.75"/>
  <cols>
    <col min="1" max="1" width="1.37890625" style="0" customWidth="1"/>
    <col min="2" max="2" width="6.625" style="0" customWidth="1"/>
    <col min="5" max="5" width="11.625" style="0" customWidth="1"/>
    <col min="6" max="6" width="10.00390625" style="0" customWidth="1"/>
    <col min="7" max="7" width="7.125" style="0" customWidth="1"/>
    <col min="8" max="8" width="4.75390625" style="0" customWidth="1"/>
    <col min="9" max="9" width="8.875" style="0" customWidth="1"/>
    <col min="10" max="10" width="11.125" style="0" customWidth="1"/>
    <col min="11" max="11" width="12.375" style="0" customWidth="1"/>
    <col min="12" max="12" width="11.625" style="0" bestFit="1" customWidth="1"/>
  </cols>
  <sheetData>
    <row r="1" ht="12.75">
      <c r="H1" t="s">
        <v>13</v>
      </c>
    </row>
    <row r="2" ht="12.75">
      <c r="H2" t="s">
        <v>130</v>
      </c>
    </row>
    <row r="3" ht="12.75">
      <c r="H3" t="s">
        <v>131</v>
      </c>
    </row>
    <row r="5" ht="12.75">
      <c r="H5" t="s">
        <v>132</v>
      </c>
    </row>
    <row r="6" ht="12.75">
      <c r="I6" t="s">
        <v>112</v>
      </c>
    </row>
    <row r="8" ht="12.75">
      <c r="F8" t="s">
        <v>72</v>
      </c>
    </row>
    <row r="9" ht="12.75">
      <c r="F9" t="s">
        <v>113</v>
      </c>
    </row>
    <row r="10" ht="12.75">
      <c r="F10" t="s">
        <v>196</v>
      </c>
    </row>
    <row r="11" spans="2:19" ht="12.75">
      <c r="B11" s="14"/>
      <c r="C11" s="27"/>
      <c r="D11" s="27"/>
      <c r="E11" s="27"/>
      <c r="F11" s="27"/>
      <c r="G11" s="27"/>
      <c r="H11" s="27"/>
      <c r="I11" s="27"/>
      <c r="J11" s="27"/>
      <c r="K11" s="27"/>
      <c r="L11" s="21"/>
      <c r="M11" s="21"/>
      <c r="N11" s="21"/>
      <c r="O11" s="20"/>
      <c r="P11" s="20"/>
      <c r="Q11" s="20"/>
      <c r="R11" s="20"/>
      <c r="S11" s="20"/>
    </row>
    <row r="12" spans="2:19" ht="12.75">
      <c r="B12" s="96" t="s">
        <v>188</v>
      </c>
      <c r="C12" s="96"/>
      <c r="D12" s="96"/>
      <c r="E12" s="96"/>
      <c r="F12" s="96"/>
      <c r="G12" s="96"/>
      <c r="H12" s="96"/>
      <c r="I12" s="96"/>
      <c r="J12" s="96"/>
      <c r="K12" s="96"/>
      <c r="L12" s="43"/>
      <c r="M12" s="43"/>
      <c r="N12" s="43"/>
      <c r="O12" s="43"/>
      <c r="P12" s="43"/>
      <c r="Q12" s="43"/>
      <c r="R12" s="43"/>
      <c r="S12" s="43"/>
    </row>
    <row r="13" spans="11:19" ht="12.75">
      <c r="K13" t="s">
        <v>88</v>
      </c>
      <c r="L13" s="24"/>
      <c r="M13" s="24"/>
      <c r="N13" s="24"/>
      <c r="O13" s="24"/>
      <c r="P13" s="24"/>
      <c r="Q13" s="24"/>
      <c r="R13" s="24"/>
      <c r="S13" s="24"/>
    </row>
    <row r="14" spans="2:19" ht="25.5" customHeight="1">
      <c r="B14" s="13" t="s">
        <v>74</v>
      </c>
      <c r="C14" s="76" t="s">
        <v>75</v>
      </c>
      <c r="D14" s="76"/>
      <c r="E14" s="76"/>
      <c r="F14" s="13" t="s">
        <v>76</v>
      </c>
      <c r="G14" s="76" t="s">
        <v>89</v>
      </c>
      <c r="H14" s="76"/>
      <c r="I14" s="13" t="s">
        <v>81</v>
      </c>
      <c r="J14" s="76" t="s">
        <v>90</v>
      </c>
      <c r="K14" s="76"/>
      <c r="L14" s="24"/>
      <c r="M14" s="24"/>
      <c r="N14" s="24"/>
      <c r="O14" s="24"/>
      <c r="P14" s="25"/>
      <c r="Q14" s="25"/>
      <c r="R14" s="24"/>
      <c r="S14" s="24"/>
    </row>
    <row r="15" spans="2:19" ht="12.75">
      <c r="B15" s="15">
        <v>1</v>
      </c>
      <c r="C15" s="76">
        <v>2</v>
      </c>
      <c r="D15" s="76"/>
      <c r="E15" s="76"/>
      <c r="F15" s="15">
        <v>3</v>
      </c>
      <c r="G15" s="76">
        <v>4</v>
      </c>
      <c r="H15" s="76"/>
      <c r="I15" s="15">
        <v>5</v>
      </c>
      <c r="J15" s="76">
        <v>6</v>
      </c>
      <c r="K15" s="76"/>
      <c r="L15" s="24"/>
      <c r="M15" s="24"/>
      <c r="N15" s="24"/>
      <c r="O15" s="24"/>
      <c r="P15" s="25"/>
      <c r="Q15" s="25"/>
      <c r="R15" s="24"/>
      <c r="S15" s="24"/>
    </row>
    <row r="16" spans="2:19" ht="78" customHeight="1">
      <c r="B16" s="12">
        <v>1</v>
      </c>
      <c r="C16" s="131" t="s">
        <v>135</v>
      </c>
      <c r="D16" s="131"/>
      <c r="E16" s="131"/>
      <c r="F16" s="19" t="s">
        <v>59</v>
      </c>
      <c r="G16" s="141">
        <f>J16/I16</f>
        <v>459</v>
      </c>
      <c r="H16" s="141"/>
      <c r="I16" s="22">
        <v>6</v>
      </c>
      <c r="J16" s="75">
        <v>2754</v>
      </c>
      <c r="K16" s="75"/>
      <c r="L16" s="24"/>
      <c r="M16" s="24"/>
      <c r="N16" s="24"/>
      <c r="O16" s="24"/>
      <c r="P16" s="25"/>
      <c r="Q16" s="25"/>
      <c r="R16" s="24"/>
      <c r="S16" s="24"/>
    </row>
    <row r="17" spans="2:19" ht="12.75">
      <c r="B17" s="30"/>
      <c r="C17" s="77" t="s">
        <v>78</v>
      </c>
      <c r="D17" s="77"/>
      <c r="E17" s="77"/>
      <c r="F17" s="44"/>
      <c r="G17" s="80"/>
      <c r="H17" s="80"/>
      <c r="I17" s="45"/>
      <c r="J17" s="80">
        <f>SUM(J16:Q16)</f>
        <v>2754</v>
      </c>
      <c r="K17" s="80"/>
      <c r="L17" s="24"/>
      <c r="M17" s="24"/>
      <c r="N17" s="24"/>
      <c r="O17" s="24"/>
      <c r="P17" s="43"/>
      <c r="Q17" s="43"/>
      <c r="R17" s="24"/>
      <c r="S17" s="24"/>
    </row>
    <row r="18" spans="12:19" ht="12.75">
      <c r="L18" s="24"/>
      <c r="M18" s="24"/>
      <c r="N18" s="24"/>
      <c r="O18" s="24"/>
      <c r="P18" s="24"/>
      <c r="Q18" s="24"/>
      <c r="R18" s="24"/>
      <c r="S18" s="24"/>
    </row>
    <row r="19" spans="2:19" ht="12.75">
      <c r="B19" s="96" t="s">
        <v>189</v>
      </c>
      <c r="C19" s="96"/>
      <c r="D19" s="96"/>
      <c r="E19" s="96"/>
      <c r="F19" s="96"/>
      <c r="G19" s="96"/>
      <c r="H19" s="96"/>
      <c r="I19" s="96"/>
      <c r="J19" s="96"/>
      <c r="K19" s="96"/>
      <c r="L19" s="43"/>
      <c r="M19" s="24"/>
      <c r="N19" s="24"/>
      <c r="O19" s="24"/>
      <c r="P19" s="43"/>
      <c r="Q19" s="43"/>
      <c r="R19" s="24"/>
      <c r="S19" s="24"/>
    </row>
    <row r="20" spans="11:19" ht="12.75">
      <c r="K20" t="s">
        <v>88</v>
      </c>
      <c r="L20" s="24"/>
      <c r="M20" s="24"/>
      <c r="N20" s="24"/>
      <c r="O20" s="24"/>
      <c r="P20" s="24"/>
      <c r="Q20" s="24"/>
      <c r="R20" s="24"/>
      <c r="S20" s="24"/>
    </row>
    <row r="21" spans="2:19" ht="37.5" customHeight="1">
      <c r="B21" s="13" t="s">
        <v>74</v>
      </c>
      <c r="C21" s="76" t="s">
        <v>75</v>
      </c>
      <c r="D21" s="76"/>
      <c r="E21" s="76"/>
      <c r="F21" s="15" t="s">
        <v>76</v>
      </c>
      <c r="G21" s="76" t="s">
        <v>102</v>
      </c>
      <c r="H21" s="76"/>
      <c r="I21" s="15" t="s">
        <v>103</v>
      </c>
      <c r="J21" s="15" t="s">
        <v>104</v>
      </c>
      <c r="K21" s="15" t="s">
        <v>105</v>
      </c>
      <c r="L21" s="25"/>
      <c r="M21" s="24"/>
      <c r="N21" s="24"/>
      <c r="O21" s="24"/>
      <c r="P21" s="25"/>
      <c r="Q21" s="25"/>
      <c r="R21" s="24"/>
      <c r="S21" s="24"/>
    </row>
    <row r="22" spans="2:19" ht="12.75">
      <c r="B22" s="15">
        <v>1</v>
      </c>
      <c r="C22" s="76">
        <v>2</v>
      </c>
      <c r="D22" s="76"/>
      <c r="E22" s="76"/>
      <c r="F22" s="15">
        <v>3</v>
      </c>
      <c r="G22" s="76">
        <v>4</v>
      </c>
      <c r="H22" s="76"/>
      <c r="I22" s="15">
        <v>5</v>
      </c>
      <c r="J22" s="15">
        <v>6</v>
      </c>
      <c r="K22" s="15">
        <v>7</v>
      </c>
      <c r="L22" s="25"/>
      <c r="M22" s="14"/>
      <c r="N22" s="14"/>
      <c r="O22" s="14"/>
      <c r="P22" s="14"/>
      <c r="Q22" s="14"/>
      <c r="R22" s="24"/>
      <c r="S22" s="24"/>
    </row>
    <row r="23" spans="2:19" ht="27.75" customHeight="1">
      <c r="B23" s="13">
        <v>1</v>
      </c>
      <c r="C23" s="131" t="s">
        <v>136</v>
      </c>
      <c r="D23" s="131"/>
      <c r="E23" s="131"/>
      <c r="F23" s="19" t="s">
        <v>34</v>
      </c>
      <c r="G23" s="142"/>
      <c r="H23" s="142"/>
      <c r="I23" s="15"/>
      <c r="J23" s="15"/>
      <c r="K23" s="69">
        <v>5852</v>
      </c>
      <c r="L23" s="25"/>
      <c r="M23" s="24"/>
      <c r="N23" s="24"/>
      <c r="O23" s="24"/>
      <c r="P23" s="25"/>
      <c r="Q23" s="25"/>
      <c r="R23" s="24"/>
      <c r="S23" s="24"/>
    </row>
    <row r="24" spans="2:19" ht="12.75">
      <c r="B24" s="13"/>
      <c r="C24" s="77" t="s">
        <v>78</v>
      </c>
      <c r="D24" s="77"/>
      <c r="E24" s="77"/>
      <c r="F24" s="44"/>
      <c r="G24" s="78"/>
      <c r="H24" s="78"/>
      <c r="I24" s="46"/>
      <c r="J24" s="23"/>
      <c r="K24" s="23">
        <f>K23</f>
        <v>5852</v>
      </c>
      <c r="L24" s="47"/>
      <c r="M24" s="24"/>
      <c r="N24" s="24"/>
      <c r="O24" s="24"/>
      <c r="P24" s="47"/>
      <c r="Q24" s="47"/>
      <c r="R24" s="24"/>
      <c r="S24" s="24"/>
    </row>
    <row r="25" spans="2:19" ht="12.75">
      <c r="B25" s="14"/>
      <c r="C25" s="32"/>
      <c r="D25" s="32"/>
      <c r="E25" s="32"/>
      <c r="F25" s="33"/>
      <c r="G25" s="33"/>
      <c r="H25" s="28"/>
      <c r="I25" s="28"/>
      <c r="J25" s="28"/>
      <c r="K25" s="28"/>
      <c r="L25" s="47"/>
      <c r="M25" s="24"/>
      <c r="N25" s="24"/>
      <c r="O25" s="24"/>
      <c r="P25" s="47"/>
      <c r="Q25" s="47"/>
      <c r="R25" s="24"/>
      <c r="S25" s="24"/>
    </row>
    <row r="26" spans="2:11" ht="12.75">
      <c r="B26" s="96" t="s">
        <v>190</v>
      </c>
      <c r="C26" s="96"/>
      <c r="D26" s="96"/>
      <c r="E26" s="96"/>
      <c r="F26" s="96"/>
      <c r="G26" s="96"/>
      <c r="H26" s="96"/>
      <c r="I26" s="96"/>
      <c r="J26" s="96"/>
      <c r="K26" s="96"/>
    </row>
    <row r="27" spans="11:14" ht="12.75" customHeight="1">
      <c r="K27" t="s">
        <v>88</v>
      </c>
      <c r="L27" s="47"/>
      <c r="M27" s="47"/>
      <c r="N27" s="47"/>
    </row>
    <row r="28" spans="2:14" ht="51">
      <c r="B28" s="13" t="s">
        <v>74</v>
      </c>
      <c r="C28" s="76" t="s">
        <v>75</v>
      </c>
      <c r="D28" s="76"/>
      <c r="E28" s="76"/>
      <c r="F28" s="76" t="s">
        <v>76</v>
      </c>
      <c r="G28" s="76"/>
      <c r="H28" s="76" t="s">
        <v>106</v>
      </c>
      <c r="I28" s="76"/>
      <c r="J28" s="13" t="s">
        <v>107</v>
      </c>
      <c r="K28" s="15" t="s">
        <v>90</v>
      </c>
      <c r="L28" s="25"/>
      <c r="M28" s="25"/>
      <c r="N28" s="24"/>
    </row>
    <row r="29" spans="2:14" ht="12.75" customHeight="1">
      <c r="B29" s="15">
        <v>1</v>
      </c>
      <c r="C29" s="76">
        <v>2</v>
      </c>
      <c r="D29" s="76"/>
      <c r="E29" s="76"/>
      <c r="F29" s="76">
        <v>3</v>
      </c>
      <c r="G29" s="76"/>
      <c r="H29" s="76">
        <v>4</v>
      </c>
      <c r="I29" s="76"/>
      <c r="J29" s="15">
        <v>5</v>
      </c>
      <c r="K29" s="15">
        <v>6</v>
      </c>
      <c r="L29" s="25"/>
      <c r="M29" s="25"/>
      <c r="N29" s="25"/>
    </row>
    <row r="30" spans="2:14" ht="14.25" customHeight="1">
      <c r="B30" s="13">
        <v>1</v>
      </c>
      <c r="C30" s="131" t="s">
        <v>208</v>
      </c>
      <c r="D30" s="131"/>
      <c r="E30" s="131"/>
      <c r="F30" s="84" t="s">
        <v>60</v>
      </c>
      <c r="G30" s="84"/>
      <c r="H30" s="145">
        <v>6.23</v>
      </c>
      <c r="I30" s="145"/>
      <c r="J30" s="63">
        <f>K30/H30</f>
        <v>23988.28250401284</v>
      </c>
      <c r="K30" s="71">
        <v>149447</v>
      </c>
      <c r="L30" s="4"/>
      <c r="M30" s="25"/>
      <c r="N30" s="25"/>
    </row>
    <row r="31" spans="2:14" ht="27" customHeight="1">
      <c r="B31" s="13">
        <v>3</v>
      </c>
      <c r="C31" s="131" t="s">
        <v>209</v>
      </c>
      <c r="D31" s="131"/>
      <c r="E31" s="131"/>
      <c r="F31" s="143" t="s">
        <v>61</v>
      </c>
      <c r="G31" s="143"/>
      <c r="H31" s="144">
        <v>4.13</v>
      </c>
      <c r="I31" s="144"/>
      <c r="J31" s="70">
        <f>K31/H31</f>
        <v>13013.075060532688</v>
      </c>
      <c r="K31" s="71">
        <v>53744</v>
      </c>
      <c r="L31" s="4"/>
      <c r="M31" s="25"/>
      <c r="N31" s="25"/>
    </row>
    <row r="32" spans="2:14" ht="12.75" customHeight="1">
      <c r="B32" s="13"/>
      <c r="C32" s="77" t="s">
        <v>78</v>
      </c>
      <c r="D32" s="77"/>
      <c r="E32" s="77"/>
      <c r="F32" s="78"/>
      <c r="G32" s="78"/>
      <c r="H32" s="97"/>
      <c r="I32" s="97"/>
      <c r="J32" s="23"/>
      <c r="K32" s="62">
        <f>SUM(K30:K31)</f>
        <v>203191</v>
      </c>
      <c r="L32" s="4"/>
      <c r="M32" s="47"/>
      <c r="N32" s="47"/>
    </row>
    <row r="33" spans="12:14" ht="12.75">
      <c r="L33" s="24"/>
      <c r="M33" s="24"/>
      <c r="N33" s="24"/>
    </row>
    <row r="34" spans="2:14" ht="12.75" customHeight="1">
      <c r="B34" s="121" t="s">
        <v>191</v>
      </c>
      <c r="C34" s="121"/>
      <c r="D34" s="121"/>
      <c r="E34" s="121"/>
      <c r="F34" s="121"/>
      <c r="G34" s="121"/>
      <c r="H34" s="121"/>
      <c r="I34" s="121"/>
      <c r="J34" s="121"/>
      <c r="K34" s="121"/>
      <c r="L34" s="47"/>
      <c r="M34" s="47"/>
      <c r="N34" s="47"/>
    </row>
    <row r="35" spans="2:14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5"/>
      <c r="M35" s="25"/>
      <c r="N35" s="24"/>
    </row>
    <row r="36" spans="2:14" ht="12.75" customHeight="1">
      <c r="B36" s="13" t="s">
        <v>74</v>
      </c>
      <c r="C36" s="76" t="s">
        <v>75</v>
      </c>
      <c r="D36" s="76"/>
      <c r="E36" s="76"/>
      <c r="F36" s="76"/>
      <c r="G36" s="76" t="s">
        <v>15</v>
      </c>
      <c r="H36" s="76"/>
      <c r="I36" s="76"/>
      <c r="J36" s="76" t="s">
        <v>77</v>
      </c>
      <c r="K36" s="76"/>
      <c r="L36" s="25"/>
      <c r="M36" s="25"/>
      <c r="N36" s="25"/>
    </row>
    <row r="37" spans="2:14" ht="12.75">
      <c r="B37" s="15">
        <v>1</v>
      </c>
      <c r="C37" s="76">
        <v>2</v>
      </c>
      <c r="D37" s="76"/>
      <c r="E37" s="76"/>
      <c r="F37" s="76"/>
      <c r="G37" s="76">
        <v>3</v>
      </c>
      <c r="H37" s="76"/>
      <c r="I37" s="76"/>
      <c r="J37" s="76">
        <v>4</v>
      </c>
      <c r="K37" s="76"/>
      <c r="L37" s="25"/>
      <c r="M37" s="25"/>
      <c r="N37" s="25"/>
    </row>
    <row r="38" spans="2:14" ht="39.75" customHeight="1">
      <c r="B38" s="13">
        <v>1</v>
      </c>
      <c r="C38" s="131" t="s">
        <v>137</v>
      </c>
      <c r="D38" s="131"/>
      <c r="E38" s="131"/>
      <c r="F38" s="131"/>
      <c r="G38" s="84" t="s">
        <v>26</v>
      </c>
      <c r="H38" s="84"/>
      <c r="I38" s="84"/>
      <c r="J38" s="132">
        <v>24000</v>
      </c>
      <c r="K38" s="132"/>
      <c r="L38" s="47"/>
      <c r="M38" s="47"/>
      <c r="N38" s="47"/>
    </row>
    <row r="39" spans="2:14" ht="26.25" customHeight="1">
      <c r="B39" s="13">
        <v>2</v>
      </c>
      <c r="C39" s="131" t="s">
        <v>138</v>
      </c>
      <c r="D39" s="131"/>
      <c r="E39" s="131"/>
      <c r="F39" s="131"/>
      <c r="G39" s="84" t="s">
        <v>26</v>
      </c>
      <c r="H39" s="84"/>
      <c r="I39" s="84"/>
      <c r="J39" s="132">
        <f>14100-89</f>
        <v>14011</v>
      </c>
      <c r="K39" s="132"/>
      <c r="L39" s="47"/>
      <c r="M39" s="47"/>
      <c r="N39" s="47"/>
    </row>
    <row r="40" spans="2:14" ht="12.75" customHeight="1">
      <c r="B40" s="13">
        <v>3</v>
      </c>
      <c r="C40" s="81" t="s">
        <v>214</v>
      </c>
      <c r="D40" s="82"/>
      <c r="E40" s="82"/>
      <c r="F40" s="83"/>
      <c r="G40" s="107" t="s">
        <v>64</v>
      </c>
      <c r="H40" s="126"/>
      <c r="I40" s="108"/>
      <c r="J40" s="127">
        <f>32300-70</f>
        <v>32230</v>
      </c>
      <c r="K40" s="128"/>
      <c r="L40" s="47"/>
      <c r="M40" s="47"/>
      <c r="N40" s="47"/>
    </row>
    <row r="41" spans="2:14" ht="26.25" customHeight="1">
      <c r="B41" s="13">
        <v>4</v>
      </c>
      <c r="C41" s="81" t="s">
        <v>215</v>
      </c>
      <c r="D41" s="82"/>
      <c r="E41" s="82"/>
      <c r="F41" s="83"/>
      <c r="G41" s="107" t="s">
        <v>64</v>
      </c>
      <c r="H41" s="126"/>
      <c r="I41" s="108"/>
      <c r="J41" s="127">
        <v>7970</v>
      </c>
      <c r="K41" s="128"/>
      <c r="L41" s="47"/>
      <c r="M41" s="47"/>
      <c r="N41" s="47"/>
    </row>
    <row r="42" spans="2:14" ht="12.75" customHeight="1">
      <c r="B42" s="13">
        <v>5</v>
      </c>
      <c r="C42" s="81" t="s">
        <v>210</v>
      </c>
      <c r="D42" s="82"/>
      <c r="E42" s="82"/>
      <c r="F42" s="83"/>
      <c r="G42" s="107" t="s">
        <v>64</v>
      </c>
      <c r="H42" s="126"/>
      <c r="I42" s="108"/>
      <c r="J42" s="127">
        <v>36400</v>
      </c>
      <c r="K42" s="128"/>
      <c r="L42" s="47"/>
      <c r="M42" s="47"/>
      <c r="N42" s="47"/>
    </row>
    <row r="43" spans="2:14" ht="12.75" customHeight="1">
      <c r="B43" s="13">
        <v>6</v>
      </c>
      <c r="C43" s="131" t="s">
        <v>211</v>
      </c>
      <c r="D43" s="131"/>
      <c r="E43" s="131"/>
      <c r="F43" s="131"/>
      <c r="G43" s="84" t="s">
        <v>64</v>
      </c>
      <c r="H43" s="84"/>
      <c r="I43" s="84"/>
      <c r="J43" s="132">
        <v>82400</v>
      </c>
      <c r="K43" s="132"/>
      <c r="L43" s="47"/>
      <c r="M43" s="47"/>
      <c r="N43" s="47"/>
    </row>
    <row r="44" spans="2:14" ht="15.75" customHeight="1">
      <c r="B44" s="13">
        <v>7</v>
      </c>
      <c r="C44" s="131" t="s">
        <v>212</v>
      </c>
      <c r="D44" s="131"/>
      <c r="E44" s="131"/>
      <c r="F44" s="131"/>
      <c r="G44" s="84" t="s">
        <v>26</v>
      </c>
      <c r="H44" s="84"/>
      <c r="I44" s="84"/>
      <c r="J44" s="132">
        <v>8520</v>
      </c>
      <c r="K44" s="132"/>
      <c r="L44" s="47"/>
      <c r="M44" s="47"/>
      <c r="N44" s="47"/>
    </row>
    <row r="45" spans="2:14" ht="12" customHeight="1">
      <c r="B45" s="13">
        <v>8</v>
      </c>
      <c r="C45" s="81" t="s">
        <v>213</v>
      </c>
      <c r="D45" s="82"/>
      <c r="E45" s="82"/>
      <c r="F45" s="83"/>
      <c r="G45" s="107" t="s">
        <v>64</v>
      </c>
      <c r="H45" s="126"/>
      <c r="I45" s="108"/>
      <c r="J45" s="127">
        <v>1500</v>
      </c>
      <c r="K45" s="128"/>
      <c r="L45" s="47"/>
      <c r="M45" s="47"/>
      <c r="N45" s="47"/>
    </row>
    <row r="46" spans="2:14" ht="12.75">
      <c r="B46" s="13"/>
      <c r="C46" s="118" t="s">
        <v>78</v>
      </c>
      <c r="D46" s="118"/>
      <c r="E46" s="118"/>
      <c r="F46" s="118"/>
      <c r="G46" s="84"/>
      <c r="H46" s="84"/>
      <c r="I46" s="84"/>
      <c r="J46" s="97">
        <f>SUM(J38:K45)</f>
        <v>207031</v>
      </c>
      <c r="K46" s="97"/>
      <c r="L46" s="24"/>
      <c r="M46" s="24"/>
      <c r="N46" s="24"/>
    </row>
    <row r="47" spans="12:14" ht="12.75" customHeight="1">
      <c r="L47" s="47"/>
      <c r="M47" s="47"/>
      <c r="N47" s="47"/>
    </row>
    <row r="48" spans="2:14" ht="12.75">
      <c r="B48" s="121" t="s">
        <v>192</v>
      </c>
      <c r="C48" s="121"/>
      <c r="D48" s="121"/>
      <c r="E48" s="121"/>
      <c r="F48" s="121"/>
      <c r="G48" s="121"/>
      <c r="H48" s="121"/>
      <c r="I48" s="121"/>
      <c r="J48" s="121"/>
      <c r="K48" s="121"/>
      <c r="L48" s="25"/>
      <c r="M48" s="25"/>
      <c r="N48" s="24"/>
    </row>
    <row r="49" spans="2:14" ht="12.75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5"/>
      <c r="M49" s="25"/>
      <c r="N49" s="25"/>
    </row>
    <row r="50" spans="2:14" ht="12.75">
      <c r="B50" s="13" t="s">
        <v>74</v>
      </c>
      <c r="C50" s="76" t="s">
        <v>75</v>
      </c>
      <c r="D50" s="76"/>
      <c r="E50" s="76"/>
      <c r="F50" s="76"/>
      <c r="G50" s="76" t="s">
        <v>15</v>
      </c>
      <c r="H50" s="76"/>
      <c r="I50" s="76"/>
      <c r="J50" s="76" t="s">
        <v>77</v>
      </c>
      <c r="K50" s="76"/>
      <c r="L50" s="25"/>
      <c r="M50" s="25"/>
      <c r="N50" s="25"/>
    </row>
    <row r="51" spans="2:14" ht="12.75" customHeight="1">
      <c r="B51" s="15">
        <v>1</v>
      </c>
      <c r="C51" s="76">
        <v>2</v>
      </c>
      <c r="D51" s="76"/>
      <c r="E51" s="76"/>
      <c r="F51" s="76"/>
      <c r="G51" s="76">
        <v>3</v>
      </c>
      <c r="H51" s="76"/>
      <c r="I51" s="76"/>
      <c r="J51" s="76">
        <v>4</v>
      </c>
      <c r="K51" s="76"/>
      <c r="L51" s="49"/>
      <c r="M51" s="49"/>
      <c r="N51" s="49"/>
    </row>
    <row r="52" spans="2:14" ht="12.75" customHeight="1">
      <c r="B52" s="13">
        <v>1</v>
      </c>
      <c r="C52" s="131" t="s">
        <v>216</v>
      </c>
      <c r="D52" s="131"/>
      <c r="E52" s="131"/>
      <c r="F52" s="131"/>
      <c r="G52" s="84" t="s">
        <v>65</v>
      </c>
      <c r="H52" s="84"/>
      <c r="I52" s="84"/>
      <c r="J52" s="132">
        <v>385</v>
      </c>
      <c r="K52" s="132"/>
      <c r="L52" s="49"/>
      <c r="M52" s="49"/>
      <c r="N52" s="49"/>
    </row>
    <row r="53" spans="2:14" ht="12.75" customHeight="1">
      <c r="B53" s="13">
        <v>2</v>
      </c>
      <c r="C53" s="81" t="s">
        <v>217</v>
      </c>
      <c r="D53" s="82"/>
      <c r="E53" s="82"/>
      <c r="F53" s="83"/>
      <c r="G53" s="107" t="s">
        <v>65</v>
      </c>
      <c r="H53" s="126"/>
      <c r="I53" s="108"/>
      <c r="J53" s="127">
        <v>29000</v>
      </c>
      <c r="K53" s="128"/>
      <c r="L53" s="25"/>
      <c r="M53" s="25"/>
      <c r="N53" s="25"/>
    </row>
    <row r="54" spans="2:14" ht="12.75" customHeight="1">
      <c r="B54" s="13">
        <v>3</v>
      </c>
      <c r="C54" s="81" t="s">
        <v>139</v>
      </c>
      <c r="D54" s="82"/>
      <c r="E54" s="82"/>
      <c r="F54" s="83"/>
      <c r="G54" s="107" t="s">
        <v>65</v>
      </c>
      <c r="H54" s="126"/>
      <c r="I54" s="108"/>
      <c r="J54" s="127">
        <v>38170</v>
      </c>
      <c r="K54" s="128"/>
      <c r="L54" s="25"/>
      <c r="M54" s="25"/>
      <c r="N54" s="25"/>
    </row>
    <row r="55" spans="2:14" ht="12.75" customHeight="1">
      <c r="B55" s="13">
        <v>4</v>
      </c>
      <c r="C55" s="81" t="s">
        <v>204</v>
      </c>
      <c r="D55" s="82"/>
      <c r="E55" s="82"/>
      <c r="F55" s="83"/>
      <c r="G55" s="107" t="s">
        <v>65</v>
      </c>
      <c r="H55" s="126"/>
      <c r="I55" s="108"/>
      <c r="J55" s="127">
        <v>10995</v>
      </c>
      <c r="K55" s="128"/>
      <c r="L55" s="25"/>
      <c r="M55" s="25"/>
      <c r="N55" s="25"/>
    </row>
    <row r="56" spans="2:14" ht="12.75" customHeight="1">
      <c r="B56" s="13">
        <v>5</v>
      </c>
      <c r="C56" s="81" t="s">
        <v>218</v>
      </c>
      <c r="D56" s="82"/>
      <c r="E56" s="82"/>
      <c r="F56" s="83"/>
      <c r="G56" s="107" t="s">
        <v>65</v>
      </c>
      <c r="H56" s="126"/>
      <c r="I56" s="108"/>
      <c r="J56" s="127">
        <v>3500</v>
      </c>
      <c r="K56" s="128"/>
      <c r="L56" s="25"/>
      <c r="M56" s="25"/>
      <c r="N56" s="25"/>
    </row>
    <row r="57" spans="2:14" ht="12.75" customHeight="1">
      <c r="B57" s="13">
        <v>6</v>
      </c>
      <c r="C57" s="81" t="s">
        <v>219</v>
      </c>
      <c r="D57" s="82"/>
      <c r="E57" s="82"/>
      <c r="F57" s="83"/>
      <c r="G57" s="107" t="s">
        <v>65</v>
      </c>
      <c r="H57" s="126"/>
      <c r="I57" s="108"/>
      <c r="J57" s="127">
        <v>4600</v>
      </c>
      <c r="K57" s="128"/>
      <c r="L57" s="25"/>
      <c r="M57" s="25"/>
      <c r="N57" s="25"/>
    </row>
    <row r="58" spans="2:14" ht="12.75" customHeight="1">
      <c r="B58" s="13">
        <v>7</v>
      </c>
      <c r="C58" s="81" t="s">
        <v>221</v>
      </c>
      <c r="D58" s="82"/>
      <c r="E58" s="82"/>
      <c r="F58" s="83"/>
      <c r="G58" s="107" t="s">
        <v>65</v>
      </c>
      <c r="H58" s="126"/>
      <c r="I58" s="108"/>
      <c r="J58" s="127">
        <v>10500</v>
      </c>
      <c r="K58" s="128"/>
      <c r="L58" s="25"/>
      <c r="M58" s="25"/>
      <c r="N58" s="25"/>
    </row>
    <row r="59" spans="2:14" ht="12.75" customHeight="1">
      <c r="B59" s="13">
        <v>8</v>
      </c>
      <c r="C59" s="81" t="s">
        <v>220</v>
      </c>
      <c r="D59" s="82"/>
      <c r="E59" s="82"/>
      <c r="F59" s="83"/>
      <c r="G59" s="107" t="s">
        <v>65</v>
      </c>
      <c r="H59" s="126"/>
      <c r="I59" s="108"/>
      <c r="J59" s="127">
        <v>5452</v>
      </c>
      <c r="K59" s="128"/>
      <c r="L59" s="25"/>
      <c r="M59" s="25"/>
      <c r="N59" s="25"/>
    </row>
    <row r="60" spans="2:14" ht="12.75" customHeight="1">
      <c r="B60" s="13">
        <v>9</v>
      </c>
      <c r="C60" s="81" t="s">
        <v>195</v>
      </c>
      <c r="D60" s="82"/>
      <c r="E60" s="82"/>
      <c r="F60" s="83"/>
      <c r="G60" s="107" t="s">
        <v>65</v>
      </c>
      <c r="H60" s="126"/>
      <c r="I60" s="108"/>
      <c r="J60" s="127">
        <v>20</v>
      </c>
      <c r="K60" s="128"/>
      <c r="L60" s="25"/>
      <c r="M60" s="25"/>
      <c r="N60" s="25"/>
    </row>
    <row r="61" spans="2:14" ht="12.75">
      <c r="B61" s="13"/>
      <c r="C61" s="135" t="s">
        <v>78</v>
      </c>
      <c r="D61" s="136"/>
      <c r="E61" s="136"/>
      <c r="F61" s="137"/>
      <c r="G61" s="84"/>
      <c r="H61" s="84"/>
      <c r="I61" s="84"/>
      <c r="J61" s="97">
        <f>SUM(J52:K60)</f>
        <v>102622</v>
      </c>
      <c r="K61" s="97"/>
      <c r="L61" s="25"/>
      <c r="M61" s="25"/>
      <c r="N61" s="25"/>
    </row>
    <row r="62" spans="12:14" ht="12.75" customHeight="1">
      <c r="L62" s="49"/>
      <c r="M62" s="49"/>
      <c r="N62" s="49"/>
    </row>
    <row r="63" spans="2:14" ht="12.75" customHeight="1">
      <c r="B63" s="121" t="s">
        <v>193</v>
      </c>
      <c r="C63" s="121"/>
      <c r="D63" s="121"/>
      <c r="E63" s="121"/>
      <c r="F63" s="121"/>
      <c r="G63" s="121"/>
      <c r="H63" s="121"/>
      <c r="I63" s="121"/>
      <c r="J63" s="121"/>
      <c r="K63" s="121"/>
      <c r="L63" s="49"/>
      <c r="M63" s="49"/>
      <c r="N63" s="49"/>
    </row>
    <row r="64" spans="2:14" ht="12.75">
      <c r="B64" s="2"/>
      <c r="C64" s="2"/>
      <c r="D64" s="2"/>
      <c r="E64" s="2"/>
      <c r="F64" s="2"/>
      <c r="G64" s="2"/>
      <c r="H64" s="2"/>
      <c r="I64" s="2"/>
      <c r="J64" s="2" t="s">
        <v>108</v>
      </c>
      <c r="K64" s="2"/>
      <c r="L64" s="47"/>
      <c r="M64" s="47"/>
      <c r="N64" s="47"/>
    </row>
    <row r="65" spans="2:19" ht="12.75">
      <c r="B65" s="13" t="s">
        <v>74</v>
      </c>
      <c r="C65" s="76" t="s">
        <v>75</v>
      </c>
      <c r="D65" s="76"/>
      <c r="E65" s="76"/>
      <c r="F65" s="76"/>
      <c r="G65" s="76" t="s">
        <v>15</v>
      </c>
      <c r="H65" s="76"/>
      <c r="I65" s="76"/>
      <c r="J65" s="76" t="s">
        <v>77</v>
      </c>
      <c r="K65" s="76"/>
      <c r="L65" s="21"/>
      <c r="M65" s="21"/>
      <c r="N65" s="21"/>
      <c r="O65" s="42"/>
      <c r="P65" s="42"/>
      <c r="Q65" s="42"/>
      <c r="R65" s="42"/>
      <c r="S65" s="42"/>
    </row>
    <row r="66" spans="2:19" ht="12.75">
      <c r="B66" s="15">
        <v>1</v>
      </c>
      <c r="C66" s="76">
        <v>2</v>
      </c>
      <c r="D66" s="76"/>
      <c r="E66" s="76"/>
      <c r="F66" s="76"/>
      <c r="G66" s="76">
        <v>3</v>
      </c>
      <c r="H66" s="76"/>
      <c r="I66" s="76"/>
      <c r="J66" s="76">
        <v>4</v>
      </c>
      <c r="K66" s="76"/>
      <c r="L66" s="21"/>
      <c r="M66" s="21"/>
      <c r="N66" s="21"/>
      <c r="O66" s="42"/>
      <c r="P66" s="42"/>
      <c r="Q66" s="42"/>
      <c r="R66" s="42"/>
      <c r="S66" s="42"/>
    </row>
    <row r="67" spans="2:19" ht="12.75">
      <c r="B67" s="13">
        <v>2</v>
      </c>
      <c r="C67" s="134" t="s">
        <v>109</v>
      </c>
      <c r="D67" s="134"/>
      <c r="E67" s="134"/>
      <c r="F67" s="134"/>
      <c r="G67" s="84" t="s">
        <v>182</v>
      </c>
      <c r="H67" s="84"/>
      <c r="I67" s="84"/>
      <c r="J67" s="132">
        <f>36955-13796</f>
        <v>23159</v>
      </c>
      <c r="K67" s="132"/>
      <c r="L67" s="21"/>
      <c r="M67" s="21"/>
      <c r="N67" s="21"/>
      <c r="O67" s="42"/>
      <c r="P67" s="42"/>
      <c r="Q67" s="42"/>
      <c r="R67" s="42"/>
      <c r="S67" s="42"/>
    </row>
    <row r="68" spans="2:11" ht="12.75">
      <c r="B68" s="13">
        <v>3</v>
      </c>
      <c r="C68" s="134" t="s">
        <v>68</v>
      </c>
      <c r="D68" s="134"/>
      <c r="E68" s="134"/>
      <c r="F68" s="134"/>
      <c r="G68" s="84" t="s">
        <v>182</v>
      </c>
      <c r="H68" s="84"/>
      <c r="I68" s="84"/>
      <c r="J68" s="132">
        <v>8881</v>
      </c>
      <c r="K68" s="132"/>
    </row>
    <row r="69" spans="2:11" ht="12.75">
      <c r="B69" s="13"/>
      <c r="C69" s="118" t="s">
        <v>78</v>
      </c>
      <c r="D69" s="118"/>
      <c r="E69" s="118"/>
      <c r="F69" s="118"/>
      <c r="G69" s="78"/>
      <c r="H69" s="78"/>
      <c r="I69" s="78"/>
      <c r="J69" s="129">
        <f>SUM(J67:J68)</f>
        <v>32040</v>
      </c>
      <c r="K69" s="130"/>
    </row>
    <row r="70" spans="2:11" ht="15" customHeight="1">
      <c r="B70" s="14"/>
      <c r="C70" s="50"/>
      <c r="D70" s="50"/>
      <c r="E70" s="50"/>
      <c r="F70" s="50"/>
      <c r="G70" s="33"/>
      <c r="H70" s="33"/>
      <c r="I70" s="33"/>
      <c r="J70" s="42" t="s">
        <v>110</v>
      </c>
      <c r="K70" s="42"/>
    </row>
    <row r="71" spans="2:11" ht="24.75" customHeight="1">
      <c r="B71" s="13" t="s">
        <v>74</v>
      </c>
      <c r="C71" s="76" t="s">
        <v>75</v>
      </c>
      <c r="D71" s="76"/>
      <c r="E71" s="76"/>
      <c r="F71" s="76"/>
      <c r="G71" s="76" t="s">
        <v>15</v>
      </c>
      <c r="H71" s="76"/>
      <c r="I71" s="76"/>
      <c r="J71" s="76" t="s">
        <v>77</v>
      </c>
      <c r="K71" s="76"/>
    </row>
    <row r="72" spans="2:11" ht="12.75">
      <c r="B72" s="15">
        <v>1</v>
      </c>
      <c r="C72" s="76">
        <v>2</v>
      </c>
      <c r="D72" s="76"/>
      <c r="E72" s="76"/>
      <c r="F72" s="76"/>
      <c r="G72" s="76">
        <v>3</v>
      </c>
      <c r="H72" s="76"/>
      <c r="I72" s="76"/>
      <c r="J72" s="76">
        <v>4</v>
      </c>
      <c r="K72" s="76"/>
    </row>
    <row r="73" spans="2:11" ht="12.75">
      <c r="B73" s="13">
        <v>1</v>
      </c>
      <c r="C73" s="134" t="s">
        <v>111</v>
      </c>
      <c r="D73" s="134"/>
      <c r="E73" s="134"/>
      <c r="F73" s="134"/>
      <c r="G73" s="84" t="s">
        <v>183</v>
      </c>
      <c r="H73" s="84"/>
      <c r="I73" s="84"/>
      <c r="J73" s="127">
        <v>2841</v>
      </c>
      <c r="K73" s="128"/>
    </row>
    <row r="74" spans="2:11" ht="12.75">
      <c r="B74" s="13"/>
      <c r="C74" s="118" t="s">
        <v>78</v>
      </c>
      <c r="D74" s="118"/>
      <c r="E74" s="118"/>
      <c r="F74" s="118"/>
      <c r="G74" s="78"/>
      <c r="H74" s="78"/>
      <c r="I74" s="78"/>
      <c r="J74" s="129">
        <f>SUM(J73:J73)</f>
        <v>2841</v>
      </c>
      <c r="K74" s="130"/>
    </row>
    <row r="75" spans="2:11" ht="12.75">
      <c r="B75" s="14"/>
      <c r="C75" s="50"/>
      <c r="D75" s="50"/>
      <c r="E75" s="50"/>
      <c r="F75" s="50"/>
      <c r="G75" s="33"/>
      <c r="H75" s="33"/>
      <c r="I75" s="33"/>
      <c r="J75" s="28"/>
      <c r="K75" s="28"/>
    </row>
    <row r="76" spans="2:11" ht="12.75">
      <c r="B76" s="14"/>
      <c r="C76" s="27"/>
      <c r="D76" s="27"/>
      <c r="E76" s="27"/>
      <c r="F76" s="27"/>
      <c r="G76" s="27"/>
      <c r="H76" s="27"/>
      <c r="I76" s="27"/>
      <c r="J76" s="27"/>
      <c r="K76" s="27"/>
    </row>
    <row r="77" spans="2:11" ht="12.75">
      <c r="B77" s="96" t="s">
        <v>194</v>
      </c>
      <c r="C77" s="96"/>
      <c r="D77" s="96"/>
      <c r="E77" s="96"/>
      <c r="F77" s="96"/>
      <c r="G77" s="96"/>
      <c r="H77" s="96"/>
      <c r="I77" s="96"/>
      <c r="J77" s="96"/>
      <c r="K77" s="96"/>
    </row>
    <row r="79" spans="2:11" ht="51" customHeight="1">
      <c r="B79" s="13" t="s">
        <v>74</v>
      </c>
      <c r="C79" s="101" t="s">
        <v>75</v>
      </c>
      <c r="D79" s="103"/>
      <c r="E79" s="102"/>
      <c r="F79" s="13" t="s">
        <v>76</v>
      </c>
      <c r="G79" s="101" t="s">
        <v>93</v>
      </c>
      <c r="H79" s="102"/>
      <c r="I79" s="15" t="s">
        <v>98</v>
      </c>
      <c r="J79" s="15" t="s">
        <v>95</v>
      </c>
      <c r="K79" s="15" t="s">
        <v>96</v>
      </c>
    </row>
    <row r="80" spans="2:11" ht="12.75">
      <c r="B80" s="15">
        <v>1</v>
      </c>
      <c r="C80" s="101">
        <v>2</v>
      </c>
      <c r="D80" s="103"/>
      <c r="E80" s="102"/>
      <c r="F80" s="15">
        <v>3</v>
      </c>
      <c r="G80" s="101">
        <v>4</v>
      </c>
      <c r="H80" s="102"/>
      <c r="I80" s="15">
        <v>5</v>
      </c>
      <c r="J80" s="15">
        <v>6</v>
      </c>
      <c r="K80" s="15">
        <v>7</v>
      </c>
    </row>
    <row r="81" spans="2:11" ht="26.25" customHeight="1">
      <c r="B81" s="15">
        <v>1</v>
      </c>
      <c r="C81" s="138" t="s">
        <v>225</v>
      </c>
      <c r="D81" s="139"/>
      <c r="E81" s="140"/>
      <c r="F81" s="67">
        <v>21</v>
      </c>
      <c r="G81" s="101"/>
      <c r="H81" s="102"/>
      <c r="I81" s="15"/>
      <c r="J81" s="15"/>
      <c r="K81" s="69">
        <v>5722</v>
      </c>
    </row>
    <row r="82" spans="2:11" ht="12.75" customHeight="1">
      <c r="B82" s="15">
        <v>2</v>
      </c>
      <c r="C82" s="138" t="s">
        <v>224</v>
      </c>
      <c r="D82" s="139"/>
      <c r="E82" s="140"/>
      <c r="F82" s="67">
        <v>21</v>
      </c>
      <c r="G82" s="101"/>
      <c r="H82" s="102"/>
      <c r="I82" s="15"/>
      <c r="J82" s="15"/>
      <c r="K82" s="69">
        <v>6270</v>
      </c>
    </row>
    <row r="83" spans="2:11" ht="12.75" customHeight="1">
      <c r="B83" s="15">
        <v>3</v>
      </c>
      <c r="C83" s="138" t="s">
        <v>223</v>
      </c>
      <c r="D83" s="139"/>
      <c r="E83" s="140"/>
      <c r="F83" s="67">
        <v>21</v>
      </c>
      <c r="G83" s="101"/>
      <c r="H83" s="102"/>
      <c r="I83" s="15"/>
      <c r="J83" s="15"/>
      <c r="K83" s="69">
        <v>3900</v>
      </c>
    </row>
    <row r="84" spans="2:11" ht="24.75" customHeight="1">
      <c r="B84" s="15">
        <v>4</v>
      </c>
      <c r="C84" s="138" t="s">
        <v>187</v>
      </c>
      <c r="D84" s="139"/>
      <c r="E84" s="140"/>
      <c r="F84" s="67">
        <v>21</v>
      </c>
      <c r="G84" s="101"/>
      <c r="H84" s="102"/>
      <c r="I84" s="15"/>
      <c r="J84" s="15"/>
      <c r="K84" s="69">
        <v>14750</v>
      </c>
    </row>
    <row r="85" spans="2:11" ht="12.75" customHeight="1">
      <c r="B85" s="15">
        <v>5</v>
      </c>
      <c r="C85" s="138" t="s">
        <v>222</v>
      </c>
      <c r="D85" s="139"/>
      <c r="E85" s="140"/>
      <c r="F85" s="67">
        <v>21</v>
      </c>
      <c r="G85" s="101"/>
      <c r="H85" s="102"/>
      <c r="I85" s="15"/>
      <c r="J85" s="15"/>
      <c r="K85" s="69">
        <v>19100</v>
      </c>
    </row>
    <row r="86" spans="2:11" ht="38.25" customHeight="1">
      <c r="B86" s="15">
        <v>6</v>
      </c>
      <c r="C86" s="104" t="s">
        <v>70</v>
      </c>
      <c r="D86" s="105"/>
      <c r="E86" s="106"/>
      <c r="F86" s="19" t="s">
        <v>149</v>
      </c>
      <c r="G86" s="76"/>
      <c r="H86" s="76"/>
      <c r="I86" s="51"/>
      <c r="J86" s="48"/>
      <c r="K86" s="69">
        <v>4140</v>
      </c>
    </row>
    <row r="87" spans="2:11" ht="12.75">
      <c r="B87" s="36"/>
      <c r="C87" s="133" t="s">
        <v>97</v>
      </c>
      <c r="D87" s="133"/>
      <c r="E87" s="133"/>
      <c r="F87" s="19"/>
      <c r="G87" s="74"/>
      <c r="H87" s="74"/>
      <c r="I87" s="22"/>
      <c r="J87" s="22"/>
      <c r="K87" s="31">
        <f>SUM(K81:K86)</f>
        <v>53882</v>
      </c>
    </row>
    <row r="88" spans="2:11" ht="12.75">
      <c r="B88" s="14"/>
      <c r="C88" s="27"/>
      <c r="D88" s="27"/>
      <c r="E88" s="27"/>
      <c r="F88" s="27"/>
      <c r="G88" s="27"/>
      <c r="H88" s="27"/>
      <c r="I88" s="27"/>
      <c r="J88" s="27"/>
      <c r="K88" s="27"/>
    </row>
    <row r="89" spans="2:11" ht="12.75" customHeight="1">
      <c r="B89" s="146" t="s">
        <v>158</v>
      </c>
      <c r="C89" s="146"/>
      <c r="D89" s="146"/>
      <c r="E89" s="72">
        <f>K87+J74+J69+J61+J46+K32+K24+J17</f>
        <v>610213</v>
      </c>
      <c r="F89" s="27"/>
      <c r="G89" s="27"/>
      <c r="H89" s="27"/>
      <c r="I89" s="27"/>
      <c r="J89" s="27"/>
      <c r="K89" s="27"/>
    </row>
    <row r="90" spans="2:11" ht="12.75">
      <c r="B90" s="14"/>
      <c r="C90" s="27"/>
      <c r="D90" s="27"/>
      <c r="E90" s="27"/>
      <c r="F90" s="27"/>
      <c r="G90" s="27"/>
      <c r="H90" s="27"/>
      <c r="I90" s="27"/>
      <c r="J90" s="27"/>
      <c r="K90" s="27"/>
    </row>
    <row r="91" spans="2:11" ht="12.75">
      <c r="B91" s="61" t="s">
        <v>206</v>
      </c>
      <c r="C91" s="27"/>
      <c r="D91" s="27"/>
      <c r="E91" s="27"/>
      <c r="F91" s="27"/>
      <c r="G91" s="27"/>
      <c r="H91" s="27"/>
      <c r="I91" s="27"/>
      <c r="J91" s="38" t="s">
        <v>207</v>
      </c>
      <c r="K91" s="27"/>
    </row>
    <row r="92" spans="2:11" ht="12.75">
      <c r="B92" s="14"/>
      <c r="C92" s="27"/>
      <c r="D92" s="27"/>
      <c r="E92" s="27"/>
      <c r="F92" s="27"/>
      <c r="G92" s="27"/>
      <c r="H92" s="27"/>
      <c r="I92" s="27"/>
      <c r="J92" s="27"/>
      <c r="K92" s="27"/>
    </row>
    <row r="93" spans="2:10" ht="12.75">
      <c r="B93" t="s">
        <v>140</v>
      </c>
      <c r="J93" t="s">
        <v>99</v>
      </c>
    </row>
    <row r="95" spans="2:10" ht="12.75">
      <c r="B95" t="s">
        <v>141</v>
      </c>
      <c r="J95" t="s">
        <v>100</v>
      </c>
    </row>
  </sheetData>
  <mergeCells count="157">
    <mergeCell ref="C81:E81"/>
    <mergeCell ref="G81:H81"/>
    <mergeCell ref="C59:F59"/>
    <mergeCell ref="G59:I59"/>
    <mergeCell ref="J59:K59"/>
    <mergeCell ref="C58:F58"/>
    <mergeCell ref="G58:I58"/>
    <mergeCell ref="J58:K58"/>
    <mergeCell ref="C56:F56"/>
    <mergeCell ref="G56:I56"/>
    <mergeCell ref="J56:K56"/>
    <mergeCell ref="C57:F57"/>
    <mergeCell ref="G57:I57"/>
    <mergeCell ref="J57:K57"/>
    <mergeCell ref="C60:F60"/>
    <mergeCell ref="G60:I60"/>
    <mergeCell ref="J60:K60"/>
    <mergeCell ref="G61:I61"/>
    <mergeCell ref="J61:K61"/>
    <mergeCell ref="C83:E83"/>
    <mergeCell ref="G83:H83"/>
    <mergeCell ref="J68:K68"/>
    <mergeCell ref="C69:F69"/>
    <mergeCell ref="G69:I69"/>
    <mergeCell ref="C73:F73"/>
    <mergeCell ref="G73:I73"/>
    <mergeCell ref="J74:K74"/>
    <mergeCell ref="C68:F68"/>
    <mergeCell ref="G68:I68"/>
    <mergeCell ref="B89:D89"/>
    <mergeCell ref="C54:F54"/>
    <mergeCell ref="J54:K54"/>
    <mergeCell ref="J73:K73"/>
    <mergeCell ref="J71:K71"/>
    <mergeCell ref="C72:F72"/>
    <mergeCell ref="G72:I72"/>
    <mergeCell ref="J72:K72"/>
    <mergeCell ref="C82:E82"/>
    <mergeCell ref="G82:H82"/>
    <mergeCell ref="J44:K44"/>
    <mergeCell ref="G44:I44"/>
    <mergeCell ref="J43:K43"/>
    <mergeCell ref="C46:F46"/>
    <mergeCell ref="G46:I46"/>
    <mergeCell ref="J46:K46"/>
    <mergeCell ref="C45:F45"/>
    <mergeCell ref="G45:I45"/>
    <mergeCell ref="J45:K45"/>
    <mergeCell ref="C24:E24"/>
    <mergeCell ref="G24:H24"/>
    <mergeCell ref="J39:K39"/>
    <mergeCell ref="C39:F39"/>
    <mergeCell ref="G39:I39"/>
    <mergeCell ref="H30:I30"/>
    <mergeCell ref="F30:G30"/>
    <mergeCell ref="C30:E30"/>
    <mergeCell ref="C32:E32"/>
    <mergeCell ref="G42:I42"/>
    <mergeCell ref="J42:K42"/>
    <mergeCell ref="J53:K53"/>
    <mergeCell ref="J50:K50"/>
    <mergeCell ref="G51:I51"/>
    <mergeCell ref="J51:K51"/>
    <mergeCell ref="J52:K52"/>
    <mergeCell ref="B48:K48"/>
    <mergeCell ref="C51:F51"/>
    <mergeCell ref="C44:F44"/>
    <mergeCell ref="J36:K36"/>
    <mergeCell ref="J37:K37"/>
    <mergeCell ref="J38:K38"/>
    <mergeCell ref="C38:F38"/>
    <mergeCell ref="C31:E31"/>
    <mergeCell ref="F31:G31"/>
    <mergeCell ref="H31:I31"/>
    <mergeCell ref="J40:K40"/>
    <mergeCell ref="G38:I38"/>
    <mergeCell ref="C37:F37"/>
    <mergeCell ref="G37:I37"/>
    <mergeCell ref="B34:K34"/>
    <mergeCell ref="C36:F36"/>
    <mergeCell ref="G36:I36"/>
    <mergeCell ref="C28:E28"/>
    <mergeCell ref="C29:E29"/>
    <mergeCell ref="F29:G29"/>
    <mergeCell ref="H29:I29"/>
    <mergeCell ref="F28:G28"/>
    <mergeCell ref="H28:I28"/>
    <mergeCell ref="C16:E16"/>
    <mergeCell ref="C22:E22"/>
    <mergeCell ref="C23:E23"/>
    <mergeCell ref="G22:H22"/>
    <mergeCell ref="G23:H23"/>
    <mergeCell ref="G21:H21"/>
    <mergeCell ref="G86:H86"/>
    <mergeCell ref="C71:F71"/>
    <mergeCell ref="G71:I71"/>
    <mergeCell ref="C65:F65"/>
    <mergeCell ref="G65:I65"/>
    <mergeCell ref="C84:E84"/>
    <mergeCell ref="G84:H84"/>
    <mergeCell ref="B12:K12"/>
    <mergeCell ref="G14:H14"/>
    <mergeCell ref="J14:K14"/>
    <mergeCell ref="C67:F67"/>
    <mergeCell ref="G67:I67"/>
    <mergeCell ref="J65:K65"/>
    <mergeCell ref="C61:F61"/>
    <mergeCell ref="B63:K63"/>
    <mergeCell ref="C15:E15"/>
    <mergeCell ref="G15:H15"/>
    <mergeCell ref="C14:E14"/>
    <mergeCell ref="B26:K26"/>
    <mergeCell ref="J17:K17"/>
    <mergeCell ref="G17:H17"/>
    <mergeCell ref="C17:E17"/>
    <mergeCell ref="B19:K19"/>
    <mergeCell ref="C21:E21"/>
    <mergeCell ref="J15:K15"/>
    <mergeCell ref="G16:H16"/>
    <mergeCell ref="J16:K16"/>
    <mergeCell ref="C87:E87"/>
    <mergeCell ref="G87:H87"/>
    <mergeCell ref="B77:K77"/>
    <mergeCell ref="C79:E79"/>
    <mergeCell ref="G79:H79"/>
    <mergeCell ref="C80:E80"/>
    <mergeCell ref="G80:H80"/>
    <mergeCell ref="C85:E85"/>
    <mergeCell ref="G85:H85"/>
    <mergeCell ref="C86:E86"/>
    <mergeCell ref="C52:F52"/>
    <mergeCell ref="G52:I52"/>
    <mergeCell ref="C50:F50"/>
    <mergeCell ref="G50:I50"/>
    <mergeCell ref="C74:F74"/>
    <mergeCell ref="G74:I74"/>
    <mergeCell ref="J69:K69"/>
    <mergeCell ref="C43:F43"/>
    <mergeCell ref="G43:I43"/>
    <mergeCell ref="J67:K67"/>
    <mergeCell ref="C66:F66"/>
    <mergeCell ref="G66:I66"/>
    <mergeCell ref="J66:K66"/>
    <mergeCell ref="F32:G32"/>
    <mergeCell ref="H32:I32"/>
    <mergeCell ref="C40:F40"/>
    <mergeCell ref="G40:I40"/>
    <mergeCell ref="C41:F41"/>
    <mergeCell ref="G41:I41"/>
    <mergeCell ref="J41:K41"/>
    <mergeCell ref="C55:F55"/>
    <mergeCell ref="G55:I55"/>
    <mergeCell ref="J55:K55"/>
    <mergeCell ref="G54:I54"/>
    <mergeCell ref="C42:F42"/>
    <mergeCell ref="C53:F53"/>
    <mergeCell ref="G53:I5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2" r:id="rId1"/>
  <rowBreaks count="1" manualBreakCount="1">
    <brk id="42" max="10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Рунянского муниц рай (МЦБ)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QNX</dc:creator>
  <cp:keywords/>
  <dc:description/>
  <cp:lastModifiedBy>Шерстюкова</cp:lastModifiedBy>
  <cp:lastPrinted>2015-06-19T09:30:02Z</cp:lastPrinted>
  <dcterms:created xsi:type="dcterms:W3CDTF">2011-11-10T05:26:38Z</dcterms:created>
  <dcterms:modified xsi:type="dcterms:W3CDTF">2015-06-19T09:32:11Z</dcterms:modified>
  <cp:category/>
  <cp:version/>
  <cp:contentType/>
  <cp:contentStatus/>
</cp:coreProperties>
</file>